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16592</author>
    <author>Administrator</author>
  </authors>
  <commentList>
    <comment ref="U2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成本：≤5-10%
费用：5-10%</t>
        </r>
      </text>
    </comment>
    <comment ref="H4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1.名义税负：
（销项税-进项税）/不含税收入
2.实际税负（还原税负）
（已交税款+固定资产进项税）/不含税收入=（销项税-材料进项税-费用进项税）/不含税收入</t>
        </r>
      </text>
    </comment>
    <comment ref="J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2.（销项税-进项税）/收入
3.还原税负：（销项税-材料/费用进项税）/收入</t>
        </r>
      </text>
    </comment>
    <comment ref="K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2.利润/收入*比例</t>
        </r>
      </text>
    </comment>
    <comment ref="H8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1.名义税负：
（销项税-进项税）/不含税收入
2.实际税负（还原税负）
（已交税款+固定资产进项税）/不含税收入=（销项税-材料进项税-费用进项税）/不含税收入</t>
        </r>
      </text>
    </comment>
    <comment ref="J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2.（销项税-进项税）/收入
3.还原税负：（销项税-材料/费用进项税）/收入</t>
        </r>
      </text>
    </comment>
    <comment ref="K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2.利润/收入*比例</t>
        </r>
      </text>
    </comment>
  </commentList>
</comments>
</file>

<file path=xl/sharedStrings.xml><?xml version="1.0" encoding="utf-8"?>
<sst xmlns="http://schemas.openxmlformats.org/spreadsheetml/2006/main" count="78" uniqueCount="41">
  <si>
    <t>*   *   行   业</t>
  </si>
  <si>
    <t>信息</t>
  </si>
  <si>
    <t>单位信息</t>
  </si>
  <si>
    <t>1.税</t>
  </si>
  <si>
    <t>2.票（成本+费用）</t>
  </si>
  <si>
    <t>3.人工（成本+费用）</t>
  </si>
  <si>
    <t>4.报表比例</t>
  </si>
  <si>
    <t>税负-应交预警值</t>
  </si>
  <si>
    <t>已交</t>
  </si>
  <si>
    <t>年底补</t>
  </si>
  <si>
    <t>票</t>
  </si>
  <si>
    <t>已来</t>
  </si>
  <si>
    <t>补</t>
  </si>
  <si>
    <t>序号</t>
  </si>
  <si>
    <t>单位</t>
  </si>
  <si>
    <t>联系人</t>
  </si>
  <si>
    <t>电话</t>
  </si>
  <si>
    <t>身份</t>
  </si>
  <si>
    <t>称呼</t>
  </si>
  <si>
    <t>收入</t>
  </si>
  <si>
    <t>增值税税负</t>
  </si>
  <si>
    <t>企业所得税</t>
  </si>
  <si>
    <t>材料</t>
  </si>
  <si>
    <t>费用</t>
  </si>
  <si>
    <t>申报</t>
  </si>
  <si>
    <t>发放</t>
  </si>
  <si>
    <t>计提</t>
  </si>
  <si>
    <t>应该</t>
  </si>
  <si>
    <t>实际</t>
  </si>
  <si>
    <t>调账</t>
  </si>
  <si>
    <t>制造业</t>
  </si>
  <si>
    <t>老板</t>
  </si>
  <si>
    <t>王总</t>
  </si>
  <si>
    <t>王哥</t>
  </si>
  <si>
    <t>建筑业</t>
  </si>
  <si>
    <t>商贸业</t>
  </si>
  <si>
    <t>油费</t>
  </si>
  <si>
    <t>过路费</t>
  </si>
  <si>
    <t>物流业</t>
  </si>
  <si>
    <t>餐饮业</t>
  </si>
  <si>
    <t>服务业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</si>
</sst>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tabSelected="1" zoomScale="145" zoomScaleNormal="145" workbookViewId="0">
      <selection activeCell="H13" sqref="H13"/>
    </sheetView>
  </sheetViews>
  <sheetFormatPr defaultColWidth="2.71296296296296" defaultRowHeight="14.4"/>
  <cols>
    <col min="1" max="1" width="5.12962962962963" style="1" customWidth="1"/>
    <col min="2" max="2" width="7.66666666666667" style="1" customWidth="1"/>
    <col min="3" max="3" width="7" style="1" customWidth="1"/>
    <col min="4" max="4" width="7.66666666666667" style="1" customWidth="1"/>
    <col min="5" max="7" width="5.12962962962963" style="1" customWidth="1"/>
    <col min="8" max="9" width="10.8796296296296" style="2" customWidth="1"/>
    <col min="10" max="11" width="10.8796296296296" style="1" customWidth="1"/>
    <col min="12" max="13" width="10.8796296296296" style="2" customWidth="1"/>
    <col min="14" max="14" width="5.12962962962963" style="1" customWidth="1"/>
    <col min="15" max="15" width="5.12962962962963" style="2" customWidth="1"/>
    <col min="16" max="16" width="7.66666666666667" style="2" customWidth="1"/>
    <col min="17" max="17" width="5.12962962962963" style="1" customWidth="1"/>
    <col min="18" max="18" width="7.66666666666667" style="1" customWidth="1"/>
    <col min="19" max="19" width="5.66666666666667" style="2" customWidth="1"/>
    <col min="20" max="20" width="7.66666666666667" style="2" customWidth="1"/>
    <col min="21" max="23" width="5.12962962962963" style="1" customWidth="1"/>
    <col min="24" max="24" width="5.12962962962963" style="2" customWidth="1"/>
    <col min="25" max="25" width="5.12962962962963" style="1" customWidth="1"/>
    <col min="26" max="26" width="5.12962962962963" style="2" customWidth="1"/>
    <col min="27" max="28" width="5.12962962962963" style="1" customWidth="1"/>
    <col min="29" max="16363" width="2.71296296296296" style="1" customWidth="1"/>
    <col min="16364" max="16384" width="2.71296296296296" style="1"/>
  </cols>
  <sheetData>
    <row r="1" s="1" customFormat="1" ht="20.4" spans="1:28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  <c r="K1" s="3"/>
      <c r="L1" s="4"/>
      <c r="M1" s="4"/>
      <c r="N1" s="3"/>
      <c r="O1" s="4"/>
      <c r="P1" s="4"/>
      <c r="Q1" s="3"/>
      <c r="R1" s="3"/>
      <c r="S1" s="4"/>
      <c r="T1" s="4"/>
      <c r="U1" s="3"/>
      <c r="V1" s="3"/>
      <c r="W1" s="3"/>
      <c r="X1" s="4"/>
      <c r="Y1" s="3"/>
      <c r="Z1" s="4"/>
      <c r="AA1" s="3"/>
      <c r="AB1" s="3"/>
    </row>
    <row r="2" s="1" customFormat="1" spans="1:28">
      <c r="A2" s="5" t="s">
        <v>1</v>
      </c>
      <c r="B2" s="5"/>
      <c r="C2" s="6" t="s">
        <v>2</v>
      </c>
      <c r="D2" s="6"/>
      <c r="E2" s="6"/>
      <c r="F2" s="6"/>
      <c r="G2" s="7" t="s">
        <v>3</v>
      </c>
      <c r="H2" s="8"/>
      <c r="I2" s="8"/>
      <c r="J2" s="8"/>
      <c r="K2" s="8"/>
      <c r="L2" s="8"/>
      <c r="M2" s="8"/>
      <c r="N2" s="8" t="s">
        <v>4</v>
      </c>
      <c r="O2" s="8"/>
      <c r="P2" s="8"/>
      <c r="Q2" s="8"/>
      <c r="R2" s="8"/>
      <c r="S2" s="8"/>
      <c r="T2" s="8"/>
      <c r="U2" s="14" t="s">
        <v>5</v>
      </c>
      <c r="V2" s="15"/>
      <c r="W2" s="15"/>
      <c r="X2" s="16"/>
      <c r="Y2" s="20" t="s">
        <v>6</v>
      </c>
      <c r="Z2" s="15"/>
      <c r="AA2" s="5"/>
      <c r="AB2" s="21"/>
    </row>
    <row r="3" s="1" customFormat="1" spans="1:28">
      <c r="A3" s="9"/>
      <c r="B3" s="9"/>
      <c r="C3" s="6"/>
      <c r="D3" s="6"/>
      <c r="E3" s="6"/>
      <c r="F3" s="6"/>
      <c r="G3" s="10" t="s">
        <v>7</v>
      </c>
      <c r="H3" s="8"/>
      <c r="I3" s="8"/>
      <c r="J3" s="6" t="s">
        <v>8</v>
      </c>
      <c r="K3" s="6"/>
      <c r="L3" s="8" t="s">
        <v>9</v>
      </c>
      <c r="M3" s="8"/>
      <c r="N3" s="6" t="s">
        <v>10</v>
      </c>
      <c r="O3" s="8"/>
      <c r="P3" s="8"/>
      <c r="Q3" s="6" t="s">
        <v>11</v>
      </c>
      <c r="R3" s="6"/>
      <c r="S3" s="8" t="s">
        <v>12</v>
      </c>
      <c r="T3" s="8"/>
      <c r="U3" s="17"/>
      <c r="V3" s="18"/>
      <c r="W3" s="18"/>
      <c r="X3" s="19"/>
      <c r="Y3" s="22"/>
      <c r="Z3" s="18"/>
      <c r="AA3" s="23"/>
      <c r="AB3" s="24"/>
    </row>
    <row r="4" s="1" customFormat="1" spans="1:28">
      <c r="A4" s="11" t="s">
        <v>13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 t="s">
        <v>20</v>
      </c>
      <c r="I4" s="12" t="s">
        <v>21</v>
      </c>
      <c r="J4" s="11" t="s">
        <v>20</v>
      </c>
      <c r="K4" s="11" t="s">
        <v>21</v>
      </c>
      <c r="L4" s="12" t="s">
        <v>20</v>
      </c>
      <c r="M4" s="12" t="s">
        <v>21</v>
      </c>
      <c r="N4" s="11" t="s">
        <v>19</v>
      </c>
      <c r="O4" s="12" t="s">
        <v>22</v>
      </c>
      <c r="P4" s="12" t="s">
        <v>23</v>
      </c>
      <c r="Q4" s="11" t="s">
        <v>22</v>
      </c>
      <c r="R4" s="11" t="s">
        <v>23</v>
      </c>
      <c r="S4" s="12" t="s">
        <v>22</v>
      </c>
      <c r="T4" s="12" t="s">
        <v>23</v>
      </c>
      <c r="U4" s="11" t="s">
        <v>19</v>
      </c>
      <c r="V4" s="12" t="s">
        <v>24</v>
      </c>
      <c r="W4" s="11" t="s">
        <v>25</v>
      </c>
      <c r="X4" s="12" t="s">
        <v>26</v>
      </c>
      <c r="Y4" s="11" t="s">
        <v>19</v>
      </c>
      <c r="Z4" s="12" t="s">
        <v>27</v>
      </c>
      <c r="AA4" s="11" t="s">
        <v>28</v>
      </c>
      <c r="AB4" s="11" t="s">
        <v>29</v>
      </c>
    </row>
    <row r="5" s="1" customFormat="1" spans="1:28">
      <c r="A5" s="11">
        <v>1</v>
      </c>
      <c r="B5" s="11" t="s">
        <v>30</v>
      </c>
      <c r="C5" s="13" t="s">
        <v>31</v>
      </c>
      <c r="D5" s="11">
        <v>454546</v>
      </c>
      <c r="E5" s="11" t="s">
        <v>32</v>
      </c>
      <c r="F5" s="11" t="s">
        <v>33</v>
      </c>
      <c r="G5" s="11">
        <v>1000</v>
      </c>
      <c r="H5" s="12">
        <f>(1000-700)*0.13-P5*0.09</f>
        <v>34.5</v>
      </c>
      <c r="I5" s="12">
        <f t="shared" ref="I5:I7" si="0">Z5*0.05</f>
        <v>4.8965</v>
      </c>
      <c r="J5" s="11"/>
      <c r="K5" s="11"/>
      <c r="L5" s="12">
        <f t="shared" ref="L5:L7" si="1">H5-J5</f>
        <v>34.5</v>
      </c>
      <c r="M5" s="12">
        <f t="shared" ref="M5:M7" si="2">I5-K5</f>
        <v>4.8965</v>
      </c>
      <c r="N5" s="11">
        <v>1000</v>
      </c>
      <c r="O5" s="12">
        <f>N5*0.7</f>
        <v>700</v>
      </c>
      <c r="P5" s="12">
        <f>N5*0.05</f>
        <v>50</v>
      </c>
      <c r="Q5" s="11"/>
      <c r="R5" s="11"/>
      <c r="S5" s="12">
        <f t="shared" ref="S5:S7" si="3">O5-Q5</f>
        <v>700</v>
      </c>
      <c r="T5" s="12">
        <f t="shared" ref="T5:T7" si="4">P5-R5</f>
        <v>50</v>
      </c>
      <c r="U5" s="11">
        <v>1000</v>
      </c>
      <c r="V5" s="11"/>
      <c r="W5" s="11"/>
      <c r="X5" s="12">
        <f>U5*0.15</f>
        <v>150</v>
      </c>
      <c r="Y5" s="11">
        <v>1000</v>
      </c>
      <c r="Z5" s="12">
        <f t="shared" ref="Z5:Z7" si="5">Y5-O5-P5-X5-H5*0.06</f>
        <v>97.93</v>
      </c>
      <c r="AA5" s="11"/>
      <c r="AB5" s="11"/>
    </row>
    <row r="6" s="1" customFormat="1" spans="1:28">
      <c r="A6" s="11">
        <v>2</v>
      </c>
      <c r="B6" s="11" t="s">
        <v>34</v>
      </c>
      <c r="C6" s="13"/>
      <c r="D6" s="11"/>
      <c r="E6" s="11"/>
      <c r="F6" s="11"/>
      <c r="G6" s="11">
        <v>1000</v>
      </c>
      <c r="H6" s="12">
        <f>G6*0.09-O6*0.13</f>
        <v>25</v>
      </c>
      <c r="I6" s="12">
        <f t="shared" si="0"/>
        <v>4.925</v>
      </c>
      <c r="J6" s="11"/>
      <c r="K6" s="11"/>
      <c r="L6" s="12">
        <f t="shared" si="1"/>
        <v>25</v>
      </c>
      <c r="M6" s="12">
        <f t="shared" si="2"/>
        <v>4.925</v>
      </c>
      <c r="N6" s="11">
        <v>1000</v>
      </c>
      <c r="O6" s="12">
        <f>N6*0.5</f>
        <v>500</v>
      </c>
      <c r="P6" s="12">
        <f>N6*0.15</f>
        <v>150</v>
      </c>
      <c r="Q6" s="11"/>
      <c r="R6" s="11"/>
      <c r="S6" s="12">
        <f t="shared" si="3"/>
        <v>500</v>
      </c>
      <c r="T6" s="12">
        <f t="shared" si="4"/>
        <v>150</v>
      </c>
      <c r="U6" s="11">
        <v>1000</v>
      </c>
      <c r="V6" s="11"/>
      <c r="W6" s="11"/>
      <c r="X6" s="12">
        <f>U6*25%</f>
        <v>250</v>
      </c>
      <c r="Y6" s="11">
        <v>1000</v>
      </c>
      <c r="Z6" s="12">
        <f t="shared" si="5"/>
        <v>98.5</v>
      </c>
      <c r="AA6" s="11"/>
      <c r="AB6" s="11"/>
    </row>
    <row r="7" s="1" customFormat="1" spans="1:28">
      <c r="A7" s="11">
        <v>3</v>
      </c>
      <c r="B7" s="11" t="s">
        <v>35</v>
      </c>
      <c r="C7" s="13"/>
      <c r="D7" s="11"/>
      <c r="E7" s="11"/>
      <c r="F7" s="11"/>
      <c r="G7" s="11">
        <v>1000</v>
      </c>
      <c r="H7" s="12">
        <f>(1000-O7)*0.13</f>
        <v>13</v>
      </c>
      <c r="I7" s="12">
        <f t="shared" si="0"/>
        <v>1.461</v>
      </c>
      <c r="J7" s="11"/>
      <c r="K7" s="11"/>
      <c r="L7" s="12">
        <f t="shared" si="1"/>
        <v>13</v>
      </c>
      <c r="M7" s="12">
        <f t="shared" si="2"/>
        <v>1.461</v>
      </c>
      <c r="N7" s="11">
        <v>1000</v>
      </c>
      <c r="O7" s="12">
        <f>N7*0.9</f>
        <v>900</v>
      </c>
      <c r="P7" s="12">
        <f>N7*0.02</f>
        <v>20</v>
      </c>
      <c r="Q7" s="11"/>
      <c r="R7" s="11"/>
      <c r="S7" s="12">
        <f t="shared" si="3"/>
        <v>900</v>
      </c>
      <c r="T7" s="12">
        <f t="shared" si="4"/>
        <v>20</v>
      </c>
      <c r="U7" s="11">
        <v>1000</v>
      </c>
      <c r="V7" s="11"/>
      <c r="W7" s="11"/>
      <c r="X7" s="12">
        <f>U7*0.05</f>
        <v>50</v>
      </c>
      <c r="Y7" s="11">
        <v>1000</v>
      </c>
      <c r="Z7" s="12">
        <f t="shared" si="5"/>
        <v>29.22</v>
      </c>
      <c r="AA7" s="11"/>
      <c r="AB7" s="11"/>
    </row>
    <row r="8" s="1" customFormat="1" spans="1:28">
      <c r="A8" s="11" t="s">
        <v>13</v>
      </c>
      <c r="B8" s="11" t="s">
        <v>14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19</v>
      </c>
      <c r="H8" s="12" t="s">
        <v>20</v>
      </c>
      <c r="I8" s="12" t="s">
        <v>21</v>
      </c>
      <c r="J8" s="11" t="s">
        <v>20</v>
      </c>
      <c r="K8" s="11" t="s">
        <v>21</v>
      </c>
      <c r="L8" s="12" t="s">
        <v>20</v>
      </c>
      <c r="M8" s="12" t="s">
        <v>21</v>
      </c>
      <c r="N8" s="11" t="s">
        <v>19</v>
      </c>
      <c r="O8" s="12" t="s">
        <v>36</v>
      </c>
      <c r="P8" s="12" t="s">
        <v>37</v>
      </c>
      <c r="Q8" s="12" t="s">
        <v>36</v>
      </c>
      <c r="R8" s="12" t="s">
        <v>37</v>
      </c>
      <c r="S8" s="12" t="s">
        <v>36</v>
      </c>
      <c r="T8" s="12" t="s">
        <v>37</v>
      </c>
      <c r="U8" s="11" t="s">
        <v>19</v>
      </c>
      <c r="V8" s="12" t="s">
        <v>24</v>
      </c>
      <c r="W8" s="11" t="s">
        <v>25</v>
      </c>
      <c r="X8" s="12" t="s">
        <v>26</v>
      </c>
      <c r="Y8" s="11" t="s">
        <v>19</v>
      </c>
      <c r="Z8" s="12" t="s">
        <v>27</v>
      </c>
      <c r="AA8" s="11" t="s">
        <v>28</v>
      </c>
      <c r="AB8" s="11" t="s">
        <v>29</v>
      </c>
    </row>
    <row r="9" s="1" customFormat="1" spans="1:28">
      <c r="A9" s="11">
        <v>4</v>
      </c>
      <c r="B9" s="11" t="s">
        <v>38</v>
      </c>
      <c r="C9" s="13"/>
      <c r="D9" s="11"/>
      <c r="E9" s="11"/>
      <c r="F9" s="11"/>
      <c r="G9" s="11">
        <v>1000</v>
      </c>
      <c r="H9" s="12">
        <f>G9*0.02</f>
        <v>20</v>
      </c>
      <c r="I9" s="12">
        <f>Z9*0.05</f>
        <v>1.94</v>
      </c>
      <c r="J9" s="11"/>
      <c r="K9" s="11"/>
      <c r="L9" s="12">
        <f>H9-J9</f>
        <v>20</v>
      </c>
      <c r="M9" s="12">
        <f>I9-K9</f>
        <v>1.94</v>
      </c>
      <c r="N9" s="11">
        <v>1000</v>
      </c>
      <c r="O9" s="12">
        <f>N9*0.4</f>
        <v>400</v>
      </c>
      <c r="P9" s="12">
        <f>N9*0.4</f>
        <v>400</v>
      </c>
      <c r="Q9" s="11"/>
      <c r="R9" s="11"/>
      <c r="S9" s="12">
        <f>O9-Q9</f>
        <v>400</v>
      </c>
      <c r="T9" s="12">
        <f>P9-R9</f>
        <v>400</v>
      </c>
      <c r="U9" s="11">
        <v>1000</v>
      </c>
      <c r="V9" s="11"/>
      <c r="W9" s="11"/>
      <c r="X9" s="12">
        <f>U9*0.09</f>
        <v>90</v>
      </c>
      <c r="Y9" s="11">
        <v>1000</v>
      </c>
      <c r="Z9" s="12">
        <f>Y9-O9-P9-X9-Y9*0.07-H9*0.06</f>
        <v>38.8</v>
      </c>
      <c r="AA9" s="11"/>
      <c r="AB9" s="11"/>
    </row>
    <row r="10" s="1" customFormat="1" spans="1:28">
      <c r="A10" s="11">
        <v>5</v>
      </c>
      <c r="B10" s="11" t="s">
        <v>39</v>
      </c>
      <c r="C10" s="13"/>
      <c r="D10" s="11"/>
      <c r="E10" s="11"/>
      <c r="F10" s="11"/>
      <c r="G10" s="11"/>
      <c r="H10" s="12"/>
      <c r="I10" s="12"/>
      <c r="J10" s="11"/>
      <c r="K10" s="11"/>
      <c r="L10" s="12"/>
      <c r="M10" s="12"/>
      <c r="N10" s="11"/>
      <c r="O10" s="12"/>
      <c r="P10" s="12"/>
      <c r="Q10" s="11"/>
      <c r="R10" s="11"/>
      <c r="S10" s="12"/>
      <c r="T10" s="12"/>
      <c r="U10" s="11"/>
      <c r="V10" s="11"/>
      <c r="W10" s="11"/>
      <c r="X10" s="12"/>
      <c r="Y10" s="11"/>
      <c r="Z10" s="12"/>
      <c r="AA10" s="11"/>
      <c r="AB10" s="11"/>
    </row>
    <row r="11" s="1" customFormat="1" spans="1:28">
      <c r="A11" s="11">
        <v>6</v>
      </c>
      <c r="B11" s="11" t="s">
        <v>40</v>
      </c>
      <c r="C11" s="13"/>
      <c r="D11" s="11"/>
      <c r="E11" s="11"/>
      <c r="F11" s="11"/>
      <c r="G11" s="11"/>
      <c r="H11" s="12"/>
      <c r="I11" s="12"/>
      <c r="J11" s="11"/>
      <c r="K11" s="11"/>
      <c r="L11" s="12"/>
      <c r="M11" s="12"/>
      <c r="N11" s="11"/>
      <c r="O11" s="12"/>
      <c r="P11" s="12"/>
      <c r="Q11" s="11"/>
      <c r="R11" s="11"/>
      <c r="S11" s="12"/>
      <c r="T11" s="12"/>
      <c r="U11" s="11"/>
      <c r="V11" s="11"/>
      <c r="W11" s="11"/>
      <c r="X11" s="12"/>
      <c r="Y11" s="11"/>
      <c r="Z11" s="12"/>
      <c r="AA11" s="11"/>
      <c r="AB11" s="11"/>
    </row>
    <row r="12" s="1" customFormat="1" spans="1:28">
      <c r="A12" s="11">
        <v>7</v>
      </c>
      <c r="B12" s="11"/>
      <c r="C12" s="13"/>
      <c r="D12" s="11"/>
      <c r="E12" s="11"/>
      <c r="F12" s="11"/>
      <c r="G12" s="11"/>
      <c r="H12" s="12"/>
      <c r="I12" s="12"/>
      <c r="J12" s="11"/>
      <c r="K12" s="11"/>
      <c r="L12" s="12"/>
      <c r="M12" s="12"/>
      <c r="N12" s="11"/>
      <c r="O12" s="12"/>
      <c r="P12" s="12"/>
      <c r="Q12" s="11"/>
      <c r="R12" s="11"/>
      <c r="S12" s="12"/>
      <c r="T12" s="12"/>
      <c r="U12" s="11"/>
      <c r="V12" s="11"/>
      <c r="W12" s="11"/>
      <c r="X12" s="12"/>
      <c r="Y12" s="11"/>
      <c r="Z12" s="12"/>
      <c r="AA12" s="11"/>
      <c r="AB12" s="11"/>
    </row>
    <row r="13" s="1" customFormat="1" spans="1:28">
      <c r="A13" s="11">
        <v>8</v>
      </c>
      <c r="B13" s="11"/>
      <c r="C13" s="13"/>
      <c r="D13" s="11"/>
      <c r="E13" s="11"/>
      <c r="F13" s="11"/>
      <c r="G13" s="11"/>
      <c r="H13" s="12"/>
      <c r="I13" s="12"/>
      <c r="J13" s="11"/>
      <c r="K13" s="11"/>
      <c r="L13" s="12"/>
      <c r="M13" s="12"/>
      <c r="N13" s="11"/>
      <c r="O13" s="12"/>
      <c r="P13" s="12"/>
      <c r="Q13" s="11"/>
      <c r="R13" s="11"/>
      <c r="S13" s="12"/>
      <c r="T13" s="12"/>
      <c r="U13" s="11"/>
      <c r="V13" s="11"/>
      <c r="W13" s="11"/>
      <c r="X13" s="12"/>
      <c r="Y13" s="11"/>
      <c r="Z13" s="12"/>
      <c r="AA13" s="11"/>
      <c r="AB13" s="11"/>
    </row>
    <row r="14" s="1" customFormat="1" spans="1:28">
      <c r="A14" s="11">
        <v>9</v>
      </c>
      <c r="B14" s="11"/>
      <c r="C14" s="11"/>
      <c r="D14" s="11"/>
      <c r="E14" s="11"/>
      <c r="F14" s="11"/>
      <c r="G14" s="11"/>
      <c r="H14" s="12"/>
      <c r="I14" s="12"/>
      <c r="J14" s="11"/>
      <c r="K14" s="11"/>
      <c r="L14" s="12"/>
      <c r="M14" s="12"/>
      <c r="N14" s="11"/>
      <c r="O14" s="12"/>
      <c r="P14" s="12"/>
      <c r="Q14" s="11"/>
      <c r="R14" s="11"/>
      <c r="S14" s="12"/>
      <c r="T14" s="12"/>
      <c r="U14" s="11"/>
      <c r="V14" s="11"/>
      <c r="W14" s="11"/>
      <c r="X14" s="12"/>
      <c r="Y14" s="11"/>
      <c r="Z14" s="12"/>
      <c r="AA14" s="11"/>
      <c r="AB14" s="11"/>
    </row>
    <row r="15" s="1" customFormat="1" spans="1:28">
      <c r="A15" s="11">
        <v>10</v>
      </c>
      <c r="B15" s="11"/>
      <c r="C15" s="11"/>
      <c r="D15" s="11"/>
      <c r="E15" s="11"/>
      <c r="F15" s="11"/>
      <c r="G15" s="11"/>
      <c r="H15" s="12"/>
      <c r="I15" s="12"/>
      <c r="J15" s="11"/>
      <c r="K15" s="11"/>
      <c r="L15" s="12"/>
      <c r="M15" s="12"/>
      <c r="N15" s="11"/>
      <c r="O15" s="12"/>
      <c r="P15" s="12"/>
      <c r="Q15" s="11"/>
      <c r="R15" s="11"/>
      <c r="S15" s="12"/>
      <c r="T15" s="12"/>
      <c r="U15" s="11"/>
      <c r="V15" s="11"/>
      <c r="W15" s="11"/>
      <c r="X15" s="12"/>
      <c r="Y15" s="11"/>
      <c r="Z15" s="12"/>
      <c r="AA15" s="11"/>
      <c r="AB15" s="11"/>
    </row>
    <row r="16" s="1" customFormat="1" spans="1:28">
      <c r="A16" s="11">
        <v>11</v>
      </c>
      <c r="B16" s="11"/>
      <c r="C16" s="11"/>
      <c r="D16" s="11"/>
      <c r="E16" s="11"/>
      <c r="F16" s="11"/>
      <c r="G16" s="11"/>
      <c r="H16" s="12"/>
      <c r="I16" s="12"/>
      <c r="J16" s="11"/>
      <c r="K16" s="11"/>
      <c r="L16" s="12"/>
      <c r="M16" s="12"/>
      <c r="N16" s="11"/>
      <c r="O16" s="12"/>
      <c r="P16" s="12"/>
      <c r="Q16" s="11"/>
      <c r="R16" s="11"/>
      <c r="S16" s="12"/>
      <c r="T16" s="12"/>
      <c r="U16" s="11"/>
      <c r="V16" s="11"/>
      <c r="W16" s="11"/>
      <c r="X16" s="12"/>
      <c r="Y16" s="11"/>
      <c r="Z16" s="12"/>
      <c r="AA16" s="11"/>
      <c r="AB16" s="11"/>
    </row>
    <row r="17" s="1" customFormat="1" spans="1:28">
      <c r="A17" s="11">
        <v>12</v>
      </c>
      <c r="B17" s="11"/>
      <c r="C17" s="11"/>
      <c r="D17" s="11"/>
      <c r="E17" s="11"/>
      <c r="F17" s="11"/>
      <c r="G17" s="11"/>
      <c r="H17" s="12"/>
      <c r="I17" s="12"/>
      <c r="J17" s="11"/>
      <c r="K17" s="11"/>
      <c r="L17" s="12"/>
      <c r="M17" s="12"/>
      <c r="N17" s="11"/>
      <c r="O17" s="12"/>
      <c r="P17" s="12"/>
      <c r="Q17" s="11"/>
      <c r="R17" s="11"/>
      <c r="S17" s="12"/>
      <c r="T17" s="12"/>
      <c r="U17" s="11"/>
      <c r="V17" s="11"/>
      <c r="W17" s="11"/>
      <c r="X17" s="12"/>
      <c r="Y17" s="11"/>
      <c r="Z17" s="12"/>
      <c r="AA17" s="11"/>
      <c r="AB17" s="11"/>
    </row>
    <row r="18" s="1" customFormat="1" spans="1:28">
      <c r="A18" s="11">
        <v>13</v>
      </c>
      <c r="B18" s="11"/>
      <c r="C18" s="11"/>
      <c r="D18" s="11"/>
      <c r="E18" s="11"/>
      <c r="F18" s="11"/>
      <c r="G18" s="11"/>
      <c r="H18" s="12"/>
      <c r="I18" s="12"/>
      <c r="J18" s="11"/>
      <c r="K18" s="11"/>
      <c r="L18" s="12"/>
      <c r="M18" s="12"/>
      <c r="N18" s="11"/>
      <c r="O18" s="12"/>
      <c r="P18" s="12"/>
      <c r="Q18" s="11"/>
      <c r="R18" s="11"/>
      <c r="S18" s="12"/>
      <c r="T18" s="12"/>
      <c r="U18" s="11"/>
      <c r="V18" s="11"/>
      <c r="W18" s="11"/>
      <c r="X18" s="12"/>
      <c r="Y18" s="11"/>
      <c r="Z18" s="12"/>
      <c r="AA18" s="11"/>
      <c r="AB18" s="11"/>
    </row>
    <row r="19" s="1" customFormat="1" spans="1:28">
      <c r="A19" s="11">
        <v>14</v>
      </c>
      <c r="B19" s="11"/>
      <c r="C19" s="11"/>
      <c r="D19" s="11"/>
      <c r="E19" s="11"/>
      <c r="F19" s="11"/>
      <c r="G19" s="11"/>
      <c r="H19" s="12"/>
      <c r="I19" s="12"/>
      <c r="J19" s="11"/>
      <c r="K19" s="11"/>
      <c r="L19" s="12"/>
      <c r="M19" s="12"/>
      <c r="N19" s="11"/>
      <c r="O19" s="12"/>
      <c r="P19" s="12"/>
      <c r="Q19" s="11"/>
      <c r="R19" s="11"/>
      <c r="S19" s="12"/>
      <c r="T19" s="12"/>
      <c r="U19" s="11"/>
      <c r="V19" s="11"/>
      <c r="W19" s="11"/>
      <c r="X19" s="12"/>
      <c r="Y19" s="11"/>
      <c r="Z19" s="12"/>
      <c r="AA19" s="11"/>
      <c r="AB19" s="11"/>
    </row>
    <row r="20" s="1" customFormat="1" spans="1:28">
      <c r="A20" s="11">
        <v>15</v>
      </c>
      <c r="B20" s="11"/>
      <c r="C20" s="11"/>
      <c r="D20" s="11"/>
      <c r="E20" s="11"/>
      <c r="F20" s="11"/>
      <c r="G20" s="11"/>
      <c r="H20" s="12"/>
      <c r="I20" s="12"/>
      <c r="J20" s="11"/>
      <c r="K20" s="11"/>
      <c r="L20" s="12"/>
      <c r="M20" s="12"/>
      <c r="N20" s="11"/>
      <c r="O20" s="12"/>
      <c r="P20" s="12"/>
      <c r="Q20" s="11"/>
      <c r="R20" s="11"/>
      <c r="S20" s="12"/>
      <c r="T20" s="12"/>
      <c r="U20" s="11"/>
      <c r="V20" s="11"/>
      <c r="W20" s="11"/>
      <c r="X20" s="12"/>
      <c r="Y20" s="11"/>
      <c r="Z20" s="12"/>
      <c r="AA20" s="11"/>
      <c r="AB20" s="11"/>
    </row>
    <row r="21" s="1" customFormat="1" spans="1:28">
      <c r="A21" s="11"/>
      <c r="B21" s="11"/>
      <c r="C21" s="11"/>
      <c r="D21" s="11"/>
      <c r="E21" s="11"/>
      <c r="F21" s="11"/>
      <c r="G21" s="11"/>
      <c r="H21" s="12"/>
      <c r="I21" s="12"/>
      <c r="J21" s="11"/>
      <c r="K21" s="11"/>
      <c r="L21" s="12"/>
      <c r="M21" s="12"/>
      <c r="N21" s="11"/>
      <c r="O21" s="12"/>
      <c r="P21" s="12"/>
      <c r="Q21" s="11"/>
      <c r="R21" s="11"/>
      <c r="S21" s="12"/>
      <c r="T21" s="12"/>
      <c r="U21" s="11"/>
      <c r="V21" s="11"/>
      <c r="W21" s="11"/>
      <c r="X21" s="12"/>
      <c r="Y21" s="11"/>
      <c r="Z21" s="12"/>
      <c r="AA21" s="11"/>
      <c r="AB21" s="11"/>
    </row>
  </sheetData>
  <mergeCells count="13">
    <mergeCell ref="A1:AB1"/>
    <mergeCell ref="G2:M2"/>
    <mergeCell ref="N2:T2"/>
    <mergeCell ref="G3:I3"/>
    <mergeCell ref="J3:K3"/>
    <mergeCell ref="L3:M3"/>
    <mergeCell ref="N3:P3"/>
    <mergeCell ref="Q3:R3"/>
    <mergeCell ref="S3:T3"/>
    <mergeCell ref="A2:B3"/>
    <mergeCell ref="C2:F3"/>
    <mergeCell ref="U2:X3"/>
    <mergeCell ref="Y2:AB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16592</dc:creator>
  <cp:lastModifiedBy>高玉婷，专业总账会计培训，代账</cp:lastModifiedBy>
  <dcterms:created xsi:type="dcterms:W3CDTF">2025-04-15T08:54:39Z</dcterms:created>
  <dcterms:modified xsi:type="dcterms:W3CDTF">2025-04-15T08:55:13Z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BA6CC9772EC94D2E957506D0DF0714E3_11</vt:lpwstr>
  </property>
  <property fmtid="{D5CDD505-2E9C-101B-9397-08002B2CF9AE}" pid="3" name="KSOProductBuildVer">
    <vt:lpwstr>2052-12.1.0.20784</vt:lpwstr>
  </property>
</Properties>
</file>