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整理资料库" sheetId="30" r:id="rId1"/>
    <sheet name="财务报表" sheetId="35" r:id="rId2"/>
    <sheet name="记账凭证" sheetId="31" r:id="rId3"/>
    <sheet name="对账单" sheetId="1" r:id="rId4"/>
    <sheet name="进项票明细" sheetId="2" r:id="rId5"/>
    <sheet name="进项票品名明细" sheetId="3" r:id="rId6"/>
    <sheet name="销项票明细" sheetId="4" r:id="rId7"/>
    <sheet name="销项票分类明细" sheetId="5" r:id="rId8"/>
    <sheet name="个人所得税1" sheetId="6" r:id="rId9"/>
    <sheet name="承兑汇票1" sheetId="7" r:id="rId10"/>
    <sheet name="固定资产折旧1" sheetId="8" r:id="rId11"/>
    <sheet name="税款1" sheetId="9" r:id="rId12"/>
  </sheets>
  <externalReferences>
    <externalReference r:id="rId13"/>
  </externalReferences>
  <definedNames>
    <definedName name="_xlnm._FilterDatabase" localSheetId="1" hidden="1">财务报表!$A$2:$G$254</definedName>
    <definedName name="_xlnm._FilterDatabase" localSheetId="2" hidden="1">记账凭证!$A$1:$M$322</definedName>
    <definedName name="_xlnm._FilterDatabase" localSheetId="3" hidden="1">对账单!$A$3:$P$186</definedName>
    <definedName name="_xlnm._FilterDatabase" localSheetId="4" hidden="1">进项票明细!$A$2:$P$95</definedName>
    <definedName name="_xlnm._FilterDatabase" localSheetId="5" hidden="1">进项票品名明细!$A$3:$AF$195</definedName>
    <definedName name="_xlnm._FilterDatabase" localSheetId="6" hidden="1">销项票明细!$A$6:$R$110</definedName>
    <definedName name="_xlnm._FilterDatabase" localSheetId="7" hidden="1">销项票分类明细!$A$1:$V$105</definedName>
    <definedName name="_xlnm._FilterDatabase" localSheetId="8" hidden="1">个人所得税1!$A$8:$AP$76</definedName>
    <definedName name="_xlnm._FilterDatabase" localSheetId="11" hidden="1">税款1!$A$1:$G$13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<sst xmlns="http://schemas.openxmlformats.org/spreadsheetml/2006/main" count="11096" uniqueCount="1964">
  <si>
    <t>企业容易被查的5个方面：</t>
  </si>
  <si>
    <t>1.税：达标</t>
  </si>
  <si>
    <t>增值税</t>
  </si>
  <si>
    <t>企业所得税</t>
  </si>
  <si>
    <t>个人所得税</t>
  </si>
  <si>
    <t>印花税</t>
  </si>
  <si>
    <t>2.票：比对</t>
  </si>
  <si>
    <t>进项票</t>
  </si>
  <si>
    <t>销项票</t>
  </si>
  <si>
    <t>普票</t>
  </si>
  <si>
    <t>3.账：合理</t>
  </si>
  <si>
    <t>成本占收入的比例</t>
  </si>
  <si>
    <t>成本</t>
  </si>
  <si>
    <r>
      <t>票+</t>
    </r>
    <r>
      <rPr>
        <b/>
        <sz val="11"/>
        <color rgb="FFFF0000"/>
        <rFont val="宋体"/>
        <charset val="134"/>
        <scheme val="minor"/>
      </rPr>
      <t>人工</t>
    </r>
  </si>
  <si>
    <t>业务真实性</t>
  </si>
  <si>
    <t>费用占收入的比例</t>
  </si>
  <si>
    <t>费用</t>
  </si>
  <si>
    <t>票+人工</t>
  </si>
  <si>
    <t>不要虚开</t>
  </si>
  <si>
    <t>4.钱：公户</t>
  </si>
  <si>
    <t>对账单+电子回单</t>
  </si>
  <si>
    <t>5.合同：5万以上</t>
  </si>
  <si>
    <t>资料库：</t>
  </si>
  <si>
    <t>1.对账单</t>
  </si>
  <si>
    <t>企业网银，打印电子回单</t>
  </si>
  <si>
    <t>2.发票</t>
  </si>
  <si>
    <t>税务数字账户</t>
  </si>
  <si>
    <t>进来的发票</t>
  </si>
  <si>
    <t>专票</t>
  </si>
  <si>
    <t>出去的发票</t>
  </si>
  <si>
    <t>普票/专票/不开票</t>
  </si>
  <si>
    <t>3.工资表（个税申报表）</t>
  </si>
  <si>
    <t>4.税款缴纳明细</t>
  </si>
  <si>
    <t>税费申报及缴纳</t>
  </si>
  <si>
    <t>科目余额表</t>
  </si>
  <si>
    <t>利润表</t>
  </si>
  <si>
    <t>资产负债表</t>
  </si>
  <si>
    <t>科目编码</t>
  </si>
  <si>
    <t>总账科目</t>
  </si>
  <si>
    <t>明细科目</t>
  </si>
  <si>
    <t>期初余额</t>
  </si>
  <si>
    <t>求和项:借方发生额</t>
  </si>
  <si>
    <t>求和项:贷方发生额</t>
  </si>
  <si>
    <t>期末余额</t>
  </si>
  <si>
    <t>科目</t>
  </si>
  <si>
    <t>上期数</t>
  </si>
  <si>
    <t>本期数</t>
  </si>
  <si>
    <t>本年累计</t>
  </si>
  <si>
    <t>库存商品</t>
  </si>
  <si>
    <t>(空白)</t>
  </si>
  <si>
    <t>主营业务收入</t>
  </si>
  <si>
    <t>其他应付款</t>
  </si>
  <si>
    <t>累计折旧</t>
  </si>
  <si>
    <t>机械设备</t>
  </si>
  <si>
    <t>主营业务成本</t>
  </si>
  <si>
    <t>应付账款</t>
  </si>
  <si>
    <t>家具</t>
  </si>
  <si>
    <t>营业税金及附加</t>
  </si>
  <si>
    <t>其他应收款</t>
  </si>
  <si>
    <t>应付职工薪酬</t>
  </si>
  <si>
    <t>运输设备</t>
  </si>
  <si>
    <t>管理费用</t>
  </si>
  <si>
    <t>银行存款</t>
  </si>
  <si>
    <t>应交税费</t>
  </si>
  <si>
    <t>叶强</t>
  </si>
  <si>
    <t>销售费用</t>
  </si>
  <si>
    <t>应收票据</t>
  </si>
  <si>
    <t>负债合计</t>
  </si>
  <si>
    <t>对公账户</t>
  </si>
  <si>
    <t>财务费用</t>
  </si>
  <si>
    <t>应收账款</t>
  </si>
  <si>
    <t>本年利润</t>
  </si>
  <si>
    <t>甘肃银行股份有限公司酒泉分行营业部</t>
  </si>
  <si>
    <t>经营利润</t>
  </si>
  <si>
    <t>原材料</t>
  </si>
  <si>
    <t>负债和所有者权益合计</t>
  </si>
  <si>
    <t>潍坊银行高密支行</t>
  </si>
  <si>
    <t>利润总额</t>
  </si>
  <si>
    <t>资产合计</t>
  </si>
  <si>
    <t>招商银行股份有限公司龙岩分行</t>
  </si>
  <si>
    <t>浙江泰隆商业银行股份有限公司上海华新支行</t>
  </si>
  <si>
    <t>净利润</t>
  </si>
  <si>
    <t>安徽佳乐建设机械有限公司</t>
  </si>
  <si>
    <t>本溪市平安车业有限责任公司</t>
  </si>
  <si>
    <t>博创优（北京）科技有限公司</t>
  </si>
  <si>
    <t>成都泓业智能设备有限公司</t>
  </si>
  <si>
    <t>鄂尔多斯市金安商贸有限责任公司</t>
  </si>
  <si>
    <t>鄂尔多斯市阳都工程机械有限公司</t>
  </si>
  <si>
    <t>福建猛龙汽车制造有限公司</t>
  </si>
  <si>
    <t>湖北天腾重型机械股份有限公司</t>
  </si>
  <si>
    <t>江西江铃底盘股份有限公司</t>
  </si>
  <si>
    <t>江阴市卡利格机械有限公司</t>
  </si>
  <si>
    <t>辽宁顺发工程有限公司</t>
  </si>
  <si>
    <t>柳州蓬翔车桥有限公司</t>
  </si>
  <si>
    <t>山东宏路重工股份有限公司</t>
  </si>
  <si>
    <t>山东捷创商贸有限公司</t>
  </si>
  <si>
    <t>山东一能重工有限公司</t>
  </si>
  <si>
    <t>山东羿博商贸有限公司</t>
  </si>
  <si>
    <t>山西晟瑞斯科技有限公司</t>
  </si>
  <si>
    <t>山西强力矿用设备制造有限公司</t>
  </si>
  <si>
    <t>山西省防爆机车研究所（有限公司）</t>
  </si>
  <si>
    <t>神木市力胜商贸有限公司</t>
  </si>
  <si>
    <t>沈阳市陕鑫重卡汽车配件有限公司</t>
  </si>
  <si>
    <t>四川瑞越汽车有限公司</t>
  </si>
  <si>
    <t>泰安九洲金城机械有限公司</t>
  </si>
  <si>
    <t>泰安鲁能机械有限公司</t>
  </si>
  <si>
    <t>天津市磐豫工程机械科技有限公司</t>
  </si>
  <si>
    <t>天津同力重工有限公司</t>
  </si>
  <si>
    <t>徐州市赫腾机械制造有限公司</t>
  </si>
  <si>
    <t>一汽解放汽车有限公司柳州分公司</t>
  </si>
  <si>
    <t>枣庄博盛矿山机械设备有限公司</t>
  </si>
  <si>
    <t>中地装(北京)科学技术研究院有限公司</t>
  </si>
  <si>
    <t>中地装（北京）科学技术研究院有限公司</t>
  </si>
  <si>
    <t>*电力电子元器件*碳刷</t>
  </si>
  <si>
    <t>*阀门龙头*高压球阀</t>
  </si>
  <si>
    <t>*纺织产品*丁晴手套</t>
  </si>
  <si>
    <t>*纺织产品*帆布手套</t>
  </si>
  <si>
    <t>*纺织产品*回纺巾</t>
  </si>
  <si>
    <t>*纺织产品*耐油手套</t>
  </si>
  <si>
    <t>*纺织产品*手套</t>
  </si>
  <si>
    <t>*纺织产品*无尘布</t>
  </si>
  <si>
    <t>*黑色金属冶炼压延品*锻件</t>
  </si>
  <si>
    <t>*黑色金属冶炼压延品*方矩管</t>
  </si>
  <si>
    <t>*建筑工程机械*轮毂加工</t>
  </si>
  <si>
    <t>*交通运输设备*6.5T前桥总成</t>
  </si>
  <si>
    <t>*交通运输设备*半轴齿轮</t>
  </si>
  <si>
    <t>*交通运输设备*垫片</t>
  </si>
  <si>
    <t>*交通运输设备*后桥裸桥</t>
  </si>
  <si>
    <t>*交通运输设备*后桥总成</t>
  </si>
  <si>
    <t>*交通运输设备*内齿锥套</t>
  </si>
  <si>
    <t>*交通运输设备*前桥裸桥</t>
  </si>
  <si>
    <t>*交通运输设备*十字轴</t>
  </si>
  <si>
    <t>*交通运输设备*行星齿轮</t>
  </si>
  <si>
    <t>*交通运输设备*行星轮垫</t>
  </si>
  <si>
    <t>*金属制品*吹尘抢</t>
  </si>
  <si>
    <t>*金属制品*电烙铁</t>
  </si>
  <si>
    <t>*金属制品*碟形弹簧</t>
  </si>
  <si>
    <t>*金属制品*焊丝</t>
  </si>
  <si>
    <t>*金属制品*配件一批</t>
  </si>
  <si>
    <t>*金属制品*锁</t>
  </si>
  <si>
    <t>*金属制品*铜芯手柄球</t>
  </si>
  <si>
    <t>*金属铸件*摆动架</t>
  </si>
  <si>
    <t>*金属铸件*活塞</t>
  </si>
  <si>
    <t>*金属铸件*壳体</t>
  </si>
  <si>
    <t>*金属铸件*轮架</t>
  </si>
  <si>
    <t>*金属铸件*桥臂</t>
  </si>
  <si>
    <t>*矿山专用设备*活塞</t>
  </si>
  <si>
    <t>*矿山专用设备*壳体</t>
  </si>
  <si>
    <t>*矿山专用设备*内齿壳</t>
  </si>
  <si>
    <t>*矿山专用设备*内齿轮</t>
  </si>
  <si>
    <t>*矿山专用设备*支撑轴</t>
  </si>
  <si>
    <t>*劳务*活塞</t>
  </si>
  <si>
    <t>*劳务*壳体</t>
  </si>
  <si>
    <t>*林业产品*胶</t>
  </si>
  <si>
    <t>*密封垫*机械端面密封</t>
  </si>
  <si>
    <t>*密封用填料*螺纹胶</t>
  </si>
  <si>
    <t>*密封用填料*密封胶</t>
  </si>
  <si>
    <t>*模具*模具费</t>
  </si>
  <si>
    <t>*木制品*毛刷</t>
  </si>
  <si>
    <t>*其他化学制品*固化剂</t>
  </si>
  <si>
    <t>*其他专用设备*半轴（带太阳轮）</t>
  </si>
  <si>
    <t>*其他专用设备*法兰</t>
  </si>
  <si>
    <t>*其他专用设备*轮毂</t>
  </si>
  <si>
    <t>*其他专用设备*行星轮</t>
  </si>
  <si>
    <t>*其他专用设备*行星轮轴</t>
  </si>
  <si>
    <t>*润滑油*机械油</t>
  </si>
  <si>
    <t>*润滑脂*锂基脂</t>
  </si>
  <si>
    <t>*塑料制品*安全帽</t>
  </si>
  <si>
    <t>*塑料制品*喷壶</t>
  </si>
  <si>
    <t>*通用设备*后轮毂</t>
  </si>
  <si>
    <t>*通用设备*后压盖</t>
  </si>
  <si>
    <t>*通用设备*轮毂</t>
  </si>
  <si>
    <t>*通用设备*摩擦片</t>
  </si>
  <si>
    <t>*通用设备*前右压盖</t>
  </si>
  <si>
    <t>*通用设备*前左压盖</t>
  </si>
  <si>
    <t>*通用设备*无缝管</t>
  </si>
  <si>
    <t>*通用设备*行星轮架</t>
  </si>
  <si>
    <t>*通用设备*油冷器</t>
  </si>
  <si>
    <t>*通用设备*圆钢</t>
  </si>
  <si>
    <t>*橡胶制品*82063007</t>
  </si>
  <si>
    <t>*橡胶制品*82063008</t>
  </si>
  <si>
    <t>*橡胶制品*82063014</t>
  </si>
  <si>
    <t>*橡胶制品*82063015</t>
  </si>
  <si>
    <t>*橡胶制品*82178059</t>
  </si>
  <si>
    <t>*橡胶制品*82181021</t>
  </si>
  <si>
    <t>*橡胶制品*82181022</t>
  </si>
  <si>
    <t>*橡胶制品*82919037B</t>
  </si>
  <si>
    <t>*橡胶制品*82919038B</t>
  </si>
  <si>
    <t>*橡胶制品*O型圈</t>
  </si>
  <si>
    <t>*橡胶制品*R35</t>
  </si>
  <si>
    <t>*橡胶制品*胶手套</t>
  </si>
  <si>
    <t>*橡胶制品*万能胶</t>
  </si>
  <si>
    <t>*液压元件*单路充液阀</t>
  </si>
  <si>
    <t>*液压元件*反向制动阀</t>
  </si>
  <si>
    <t>*液压元件*过滤器</t>
  </si>
  <si>
    <t>*液压元件*滤芯</t>
  </si>
  <si>
    <t>*纸制品*电焊面罩</t>
  </si>
  <si>
    <t>*轴承*轴承</t>
  </si>
  <si>
    <t>社保费</t>
  </si>
  <si>
    <t>蚌埠市蚌山区宏辰模具厂</t>
  </si>
  <si>
    <t>府谷交通建设集团有限责任公司</t>
  </si>
  <si>
    <t>鼓楼区云楚五金经销处</t>
  </si>
  <si>
    <t>广州海克力斯机电有限公司</t>
  </si>
  <si>
    <t>杭州萧山红旗摩擦材料有限公司</t>
  </si>
  <si>
    <t>杭州一串数字知识产权代理有限公司</t>
  </si>
  <si>
    <t>航天信息江苏有限公司徐州分公司</t>
  </si>
  <si>
    <t>河北保津高速公路有限公司</t>
  </si>
  <si>
    <t>河北创亿机械配件有限公司</t>
  </si>
  <si>
    <t>河北高速公路集团有限公司</t>
  </si>
  <si>
    <t>河北京石高速公路开发有限公司</t>
  </si>
  <si>
    <t>河北唐津高速公路有限公司</t>
  </si>
  <si>
    <t>河南光彩新乡高速公路有限公司</t>
  </si>
  <si>
    <t>河南交通投资集团有限公司</t>
  </si>
  <si>
    <t>河南省宏力高速公路投资发展有限公司</t>
  </si>
  <si>
    <t>辉门（中国）有限公司</t>
  </si>
  <si>
    <t>济南佳龙油漆有限公司</t>
  </si>
  <si>
    <t>江苏连徐高速公路有限公司</t>
  </si>
  <si>
    <t>江苏人本机电有限公司</t>
  </si>
  <si>
    <t>昆山途锐特电子有限公司</t>
  </si>
  <si>
    <t>辽宁交通投资有限责任公司</t>
  </si>
  <si>
    <t>聊城市清盛商贸有限公司</t>
  </si>
  <si>
    <t>龙岩市万腾车桥制造有限公司</t>
  </si>
  <si>
    <t>南京德邦物流有限公司</t>
  </si>
  <si>
    <t>宁波爱德油塞制造有限公司</t>
  </si>
  <si>
    <t>宁波新中讯数码产品有限公司</t>
  </si>
  <si>
    <t>盘锦阳光格林酒店有限公司</t>
  </si>
  <si>
    <t>齐鲁高速公路股份有限公司</t>
  </si>
  <si>
    <t>青岛纳惟信动力科技有限公司</t>
  </si>
  <si>
    <t>泉山区通标认证中心</t>
  </si>
  <si>
    <t>泉山区亚轩工业设计服务工作室</t>
  </si>
  <si>
    <t>山东大钿蒂黄河大桥建设投资有限公司</t>
  </si>
  <si>
    <t>山东高速公路发展有限公司</t>
  </si>
  <si>
    <t>山东高速股份有限公司</t>
  </si>
  <si>
    <t>山东高速集团有限公司</t>
  </si>
  <si>
    <t>山东高速泰东公路有限公司</t>
  </si>
  <si>
    <t>山东葛洲坝枣菏高速公路有限公司</t>
  </si>
  <si>
    <t>山东桂鲁高速公路建设有限公司</t>
  </si>
  <si>
    <t>山东蓬翔汽车有限公司</t>
  </si>
  <si>
    <t>山西交通控股集团有限公司</t>
  </si>
  <si>
    <t>山西静兴高速公路有限公司</t>
  </si>
  <si>
    <t>山西路桥集团太佳高速公路东段有限公司</t>
  </si>
  <si>
    <t>上海飞泰液压设备有限公司</t>
  </si>
  <si>
    <t>上海静呈电器成套设备有限公司</t>
  </si>
  <si>
    <t>沈阳如家酒店管理有限公司铁西香江店</t>
  </si>
  <si>
    <t>石家庄市交建高速公路建设管理有限公司平赞分公司</t>
  </si>
  <si>
    <t>石家庄市交通投资开发有限公司</t>
  </si>
  <si>
    <t>台州钢凯机械科技有限公司</t>
  </si>
  <si>
    <t>天津高速公路集团有限公司</t>
  </si>
  <si>
    <t>天津津富高速公路有限公司</t>
  </si>
  <si>
    <t>天津天昂高速公路有限公司</t>
  </si>
  <si>
    <t>天津天永高速公路有限公司</t>
  </si>
  <si>
    <t>天津新展高速公路有限公司</t>
  </si>
  <si>
    <t>微山县友志机械加工厂</t>
  </si>
  <si>
    <t>温州市朝日液压机电有限公司</t>
  </si>
  <si>
    <t>徐州华东一级站商贸有限公司</t>
  </si>
  <si>
    <t>徐州明意达工程机械有限公司</t>
  </si>
  <si>
    <t>徐州品拓机械设备有限公司</t>
  </si>
  <si>
    <t>徐州荣康宾馆有限公司</t>
  </si>
  <si>
    <t>徐州圣通灵机械科技有限公司</t>
  </si>
  <si>
    <t>徐州诗然钢材贸易有限公司</t>
  </si>
  <si>
    <t>徐州市鼓楼区拾屯街道杨东村村民委员会</t>
  </si>
  <si>
    <t>徐州市立信物业管理有限公司</t>
  </si>
  <si>
    <t>徐州市量笛锻造有限公司</t>
  </si>
  <si>
    <t>徐州市盛贸物资有限公司</t>
  </si>
  <si>
    <t>徐州市英利润滑油有限公司</t>
  </si>
  <si>
    <t>徐州顺丰速运有限公司</t>
  </si>
  <si>
    <t>徐州泰跃轴承有限公司</t>
  </si>
  <si>
    <t>徐州天丰粮油有限公司</t>
  </si>
  <si>
    <t>徐州天昱成机械制造厂</t>
  </si>
  <si>
    <t>徐州亚孜机械制造有限公司</t>
  </si>
  <si>
    <t>徐州远喜物流有限公司</t>
  </si>
  <si>
    <t>毅骋智造新材料科技（太仓）有限公司</t>
  </si>
  <si>
    <t>优泰科（苏州）密封技术有限公司</t>
  </si>
  <si>
    <t>中国石化销售股份有限公司江苏徐州石油分公司</t>
  </si>
  <si>
    <t>中铁建（山东）高东高速公路有限公司</t>
  </si>
  <si>
    <t>中铁建山东济徐高速公路济鱼有限公司</t>
  </si>
  <si>
    <t>中铁濮新（菏泽）高速公路有限公司</t>
  </si>
  <si>
    <t>工资</t>
  </si>
  <si>
    <t>年终奖</t>
  </si>
  <si>
    <t>城建税</t>
  </si>
  <si>
    <t>城镇垃圾处理费</t>
  </si>
  <si>
    <t>地方教育附加</t>
  </si>
  <si>
    <t>附加税</t>
  </si>
  <si>
    <t>工会经费</t>
  </si>
  <si>
    <t>教育费附加</t>
  </si>
  <si>
    <t>垃圾处理费</t>
  </si>
  <si>
    <t>应交增值税-进项税</t>
  </si>
  <si>
    <t>应交增值税-销项税</t>
  </si>
  <si>
    <t>生产成本</t>
  </si>
  <si>
    <t>人工工资</t>
  </si>
  <si>
    <t>制造费用</t>
  </si>
  <si>
    <t>手续费</t>
  </si>
  <si>
    <t>办公费</t>
  </si>
  <si>
    <t>差旅费</t>
  </si>
  <si>
    <t>电费</t>
  </si>
  <si>
    <t>过路费</t>
  </si>
  <si>
    <t>伙食费</t>
  </si>
  <si>
    <t>快递费</t>
  </si>
  <si>
    <t>油费</t>
  </si>
  <si>
    <t>职工福利</t>
  </si>
  <si>
    <t>运费</t>
  </si>
  <si>
    <t>折旧</t>
  </si>
  <si>
    <t>摘要</t>
  </si>
  <si>
    <t>借方发生额</t>
  </si>
  <si>
    <t>贷方发生额</t>
  </si>
  <si>
    <t>记账凭证——1</t>
  </si>
  <si>
    <t>对账单入账</t>
  </si>
  <si>
    <t>记账凭证——2</t>
  </si>
  <si>
    <t>进项票入账</t>
  </si>
  <si>
    <t>记账凭证——3</t>
  </si>
  <si>
    <t>销项票入账</t>
  </si>
  <si>
    <t>记账凭证——4</t>
  </si>
  <si>
    <t>核算成本</t>
  </si>
  <si>
    <t>记账凭证——5</t>
  </si>
  <si>
    <t>核算工资</t>
  </si>
  <si>
    <t>核算折旧</t>
  </si>
  <si>
    <t>记账凭证——6</t>
  </si>
  <si>
    <t>计提税金</t>
  </si>
  <si>
    <t>记账凭证——7</t>
  </si>
  <si>
    <t>结转利润</t>
  </si>
  <si>
    <t>序号</t>
  </si>
  <si>
    <t>会计日期</t>
  </si>
  <si>
    <t>交易日期</t>
  </si>
  <si>
    <t>交易名称</t>
  </si>
  <si>
    <t>支出</t>
  </si>
  <si>
    <t>收入</t>
  </si>
  <si>
    <t>余额</t>
  </si>
  <si>
    <t>卡号</t>
  </si>
  <si>
    <t>交易地点</t>
  </si>
  <si>
    <t>对方账号</t>
  </si>
  <si>
    <t>对方户名</t>
  </si>
  <si>
    <t>对方行名</t>
  </si>
  <si>
    <t>流水号</t>
  </si>
  <si>
    <t>银行流水</t>
  </si>
  <si>
    <t>1</t>
  </si>
  <si>
    <t>20230102</t>
  </si>
  <si>
    <t>超级网银往账</t>
  </si>
  <si>
    <t/>
  </si>
  <si>
    <t>03848200040081283</t>
  </si>
  <si>
    <t>中国农业银行</t>
  </si>
  <si>
    <t>货款</t>
  </si>
  <si>
    <t>ECU0001010886290</t>
  </si>
  <si>
    <t>2</t>
  </si>
  <si>
    <t>超级网银来账</t>
  </si>
  <si>
    <t>网银</t>
  </si>
  <si>
    <t>2002300000007040</t>
  </si>
  <si>
    <t>山西银行股份有限公司</t>
  </si>
  <si>
    <t>ECU0001017100698</t>
  </si>
  <si>
    <t>3</t>
  </si>
  <si>
    <t>94080154500000597</t>
  </si>
  <si>
    <t>上海浦东发展银行</t>
  </si>
  <si>
    <t>ECU0001018028870</t>
  </si>
  <si>
    <t>4</t>
  </si>
  <si>
    <t>20230103</t>
  </si>
  <si>
    <t>303873848039</t>
  </si>
  <si>
    <t>中国银行本溪分行营业部</t>
  </si>
  <si>
    <t>无</t>
  </si>
  <si>
    <t>ECU0001028337532</t>
  </si>
  <si>
    <t>5</t>
  </si>
  <si>
    <t>3803027309200430693</t>
  </si>
  <si>
    <t>中国工商银行</t>
  </si>
  <si>
    <t>ECU0001030564551</t>
  </si>
  <si>
    <t>6</t>
  </si>
  <si>
    <t>20230104</t>
  </si>
  <si>
    <t>一借一贷转账交易</t>
  </si>
  <si>
    <t>企业网银</t>
  </si>
  <si>
    <t>GJ01-01-0241-7</t>
  </si>
  <si>
    <t>交通银行北京海淀支行</t>
  </si>
  <si>
    <t>020230104003574&gt;&gt;ＣＷ货款</t>
  </si>
  <si>
    <t>EEA0000012543994</t>
  </si>
  <si>
    <t>7</t>
  </si>
  <si>
    <t>2002161999000197</t>
  </si>
  <si>
    <t>渤海银行</t>
  </si>
  <si>
    <t>ECU0001013737172</t>
  </si>
  <si>
    <t>8</t>
  </si>
  <si>
    <t>1604010419201053755</t>
  </si>
  <si>
    <t>工行泰安泰山支行</t>
  </si>
  <si>
    <t>ECU0001022702148</t>
  </si>
  <si>
    <t>9</t>
  </si>
  <si>
    <t>60020188000161027</t>
  </si>
  <si>
    <t>江苏银行股份有限公司</t>
  </si>
  <si>
    <t>ECU0001022776825</t>
  </si>
  <si>
    <t>10</t>
  </si>
  <si>
    <t>1203227709200007919</t>
  </si>
  <si>
    <t>ECU0001024185452</t>
  </si>
  <si>
    <t>11</t>
  </si>
  <si>
    <t>32001718736052504876</t>
  </si>
  <si>
    <t>中国建设银行</t>
  </si>
  <si>
    <t>ECU0001024371657</t>
  </si>
  <si>
    <t>12</t>
  </si>
  <si>
    <t>20230105</t>
  </si>
  <si>
    <t>32001615036052500576</t>
  </si>
  <si>
    <t>ECU0001011614771</t>
  </si>
  <si>
    <t>13</t>
  </si>
  <si>
    <t>10232201040014643</t>
  </si>
  <si>
    <t>环境认证服务费</t>
  </si>
  <si>
    <t>ECU0001012560226</t>
  </si>
  <si>
    <t>14</t>
  </si>
  <si>
    <t>32001718736052507486</t>
  </si>
  <si>
    <t>2023年服务费</t>
  </si>
  <si>
    <t>ECU0001013883656</t>
  </si>
  <si>
    <t>15</t>
  </si>
  <si>
    <t>代收付单笔缴费</t>
  </si>
  <si>
    <t>6222600230002597897</t>
  </si>
  <si>
    <t>交通银行徐州分行营业部</t>
  </si>
  <si>
    <t>代发其他款项-采购借款</t>
  </si>
  <si>
    <t>ECU0001018265381</t>
  </si>
  <si>
    <t>16</t>
  </si>
  <si>
    <t>支付系统往账交易服务</t>
  </si>
  <si>
    <t>3203230551010000023333</t>
  </si>
  <si>
    <t>徐州农村商业银行股份有限公司港务区支行</t>
  </si>
  <si>
    <t>订报纸</t>
  </si>
  <si>
    <t>ECU0001024925555</t>
  </si>
  <si>
    <t>17</t>
  </si>
  <si>
    <t>323580017090100310001399</t>
  </si>
  <si>
    <t>单位国内汇款手续费收入</t>
  </si>
  <si>
    <t>交通银行徐州分行</t>
  </si>
  <si>
    <t>企业网银同城他行手续费</t>
  </si>
  <si>
    <t>18</t>
  </si>
  <si>
    <t>20230106</t>
  </si>
  <si>
    <t>4402055609100108027</t>
  </si>
  <si>
    <t>成都金牛交大路支行</t>
  </si>
  <si>
    <t>ECU0001012919008</t>
  </si>
  <si>
    <t>19</t>
  </si>
  <si>
    <t>支付系统来账交易</t>
  </si>
  <si>
    <t>支付平台</t>
  </si>
  <si>
    <t>11231601040002764</t>
  </si>
  <si>
    <t>中国农业银行股份有限公司北京市分行集中作业中心</t>
  </si>
  <si>
    <t>ECU0001015795761</t>
  </si>
  <si>
    <t>20</t>
  </si>
  <si>
    <t>634579278</t>
  </si>
  <si>
    <t>中国民生银行股份有限公司沈阳保工街支行</t>
  </si>
  <si>
    <t>ECU0001022860597</t>
  </si>
  <si>
    <t>21</t>
  </si>
  <si>
    <t>921009010021121112</t>
  </si>
  <si>
    <t>中国邮政储蓄银行有限责任公司本溪市分行营业部</t>
  </si>
  <si>
    <t>ECU0001027849821</t>
  </si>
  <si>
    <t>22</t>
  </si>
  <si>
    <t>20230107</t>
  </si>
  <si>
    <t>37001666170050150872</t>
  </si>
  <si>
    <t>中国建设银行股份有限公司蓬莱支行</t>
  </si>
  <si>
    <t>ECU0001011289587</t>
  </si>
  <si>
    <t>23</t>
  </si>
  <si>
    <t>代收小额支付业务手续费</t>
  </si>
  <si>
    <t>24</t>
  </si>
  <si>
    <t>1106020609200369011</t>
  </si>
  <si>
    <t>ECU0001011759626</t>
  </si>
  <si>
    <t>25</t>
  </si>
  <si>
    <t>937007010087628905</t>
  </si>
  <si>
    <t>中国邮政储蓄银行有限责任公司</t>
  </si>
  <si>
    <t>ECU0001013260697</t>
  </si>
  <si>
    <t>3602001309200927635</t>
  </si>
  <si>
    <t>ECU0001014911277</t>
  </si>
  <si>
    <t>10231101040236447</t>
  </si>
  <si>
    <t>中国农业银行股份有限公司徐州泉山支行</t>
  </si>
  <si>
    <t>研发设计费用</t>
  </si>
  <si>
    <t>ECU0001019839314</t>
  </si>
  <si>
    <t>1610020309200125575</t>
  </si>
  <si>
    <t>工行苍山支行</t>
  </si>
  <si>
    <t>ECU0001021683012</t>
  </si>
  <si>
    <t>20230109</t>
  </si>
  <si>
    <t>电子票据到期收款</t>
  </si>
  <si>
    <t>131329003624620220107128572655</t>
  </si>
  <si>
    <t>ECU0001010175010</t>
  </si>
  <si>
    <t>1511201209022100434</t>
  </si>
  <si>
    <t>中国工商银行股份有限公司抚州文昌支行</t>
  </si>
  <si>
    <t>ECU0001012808729</t>
  </si>
  <si>
    <t>ECU0001015304513</t>
  </si>
  <si>
    <t>45001625053059936936</t>
  </si>
  <si>
    <t>ECU0001019739378</t>
  </si>
  <si>
    <t>1106020309210572237</t>
  </si>
  <si>
    <t>ECU0001024500691</t>
  </si>
  <si>
    <t>50241001040011139</t>
  </si>
  <si>
    <t>ECU0001024591750</t>
  </si>
  <si>
    <t>04516101040012539</t>
  </si>
  <si>
    <t>中国农业银行股份有限公司运城分行</t>
  </si>
  <si>
    <t>ECU0001029910990</t>
  </si>
  <si>
    <t>20230110</t>
  </si>
  <si>
    <t>1106020329210097812</t>
  </si>
  <si>
    <t>ECU0001018575360</t>
  </si>
  <si>
    <t>15228201040004632</t>
  </si>
  <si>
    <t>中国农业银行股份有限公司淄博分行清算中心</t>
  </si>
  <si>
    <t>ECU0001023522394</t>
  </si>
  <si>
    <t>ECU0001029442273</t>
  </si>
  <si>
    <t>803060401421000065</t>
  </si>
  <si>
    <t>莱商银行股份有限公司泰安肥城支行</t>
  </si>
  <si>
    <t>ECU0001029927058</t>
  </si>
  <si>
    <t>20230112</t>
  </si>
  <si>
    <t>ECU0001013592781</t>
  </si>
  <si>
    <t>122615467862</t>
  </si>
  <si>
    <t>中国银行资阳分行营业部</t>
  </si>
  <si>
    <t>ECU0001015980878</t>
  </si>
  <si>
    <t>单笔借方转账服务</t>
  </si>
  <si>
    <t>其他</t>
  </si>
  <si>
    <t>2560</t>
  </si>
  <si>
    <t>国家金库徐州市鼓楼区支库</t>
  </si>
  <si>
    <t>国家金库徐州市中心支库</t>
  </si>
  <si>
    <t>个人所得税944.15</t>
  </si>
  <si>
    <t>ECU0001022576984</t>
  </si>
  <si>
    <t>10237301040022151</t>
  </si>
  <si>
    <t>ECU0001022768348</t>
  </si>
  <si>
    <t>6222600230007579858</t>
  </si>
  <si>
    <t>夏庆元</t>
  </si>
  <si>
    <t>交通银行徐州铜山路支行</t>
  </si>
  <si>
    <t>代发工资-2023年春节过节费</t>
  </si>
  <si>
    <t>ECU0001024209956</t>
  </si>
  <si>
    <t>6222620230003620132</t>
  </si>
  <si>
    <t>梁存盼</t>
  </si>
  <si>
    <t>ECU0001024209964</t>
  </si>
  <si>
    <t>6222600230000248956</t>
  </si>
  <si>
    <t>孙敦伟</t>
  </si>
  <si>
    <t>交通银行徐州开发区支行</t>
  </si>
  <si>
    <t>ECU0001024209969</t>
  </si>
  <si>
    <t>6222600230001213975</t>
  </si>
  <si>
    <t>孙大锋</t>
  </si>
  <si>
    <t>交通银行徐州解放北路支行</t>
  </si>
  <si>
    <t>ECU0001024209970</t>
  </si>
  <si>
    <t>6222620230008940881</t>
  </si>
  <si>
    <t>叶怡扬</t>
  </si>
  <si>
    <t>ECU0001024209975</t>
  </si>
  <si>
    <t>ECU0001024209976</t>
  </si>
  <si>
    <t>26</t>
  </si>
  <si>
    <t>6222620230000358900</t>
  </si>
  <si>
    <t>宗岩</t>
  </si>
  <si>
    <t>ECU0001024209979</t>
  </si>
  <si>
    <t>27</t>
  </si>
  <si>
    <t>6222620230006154808</t>
  </si>
  <si>
    <t>王来全</t>
  </si>
  <si>
    <t>交通银行徐州西苑支行</t>
  </si>
  <si>
    <t>ECU0001024209981</t>
  </si>
  <si>
    <t>28</t>
  </si>
  <si>
    <t>6222620230001000600</t>
  </si>
  <si>
    <t>李信民</t>
  </si>
  <si>
    <t>ECU0001024209982</t>
  </si>
  <si>
    <t>29</t>
  </si>
  <si>
    <t>6222620230006191693</t>
  </si>
  <si>
    <t>姜恒</t>
  </si>
  <si>
    <t>交通银行徐州矿大支行</t>
  </si>
  <si>
    <t>ECU0001024210236</t>
  </si>
  <si>
    <t>30</t>
  </si>
  <si>
    <t>6222620230006786674</t>
  </si>
  <si>
    <t>胡光民</t>
  </si>
  <si>
    <t>交通银行徐州淮西支行</t>
  </si>
  <si>
    <t>ECU0001024210240</t>
  </si>
  <si>
    <t>31</t>
  </si>
  <si>
    <t>6222600230002857556</t>
  </si>
  <si>
    <t>毕伟</t>
  </si>
  <si>
    <t>ECU0001024210242</t>
  </si>
  <si>
    <t>32</t>
  </si>
  <si>
    <t>6222620230002804497</t>
  </si>
  <si>
    <t>李男男</t>
  </si>
  <si>
    <t>交通银行徐州中山北路支行</t>
  </si>
  <si>
    <t>ECU0001024210243</t>
  </si>
  <si>
    <t>33</t>
  </si>
  <si>
    <t>6222600230005424909</t>
  </si>
  <si>
    <t>蔡明龙</t>
  </si>
  <si>
    <t>ECU0001024210245</t>
  </si>
  <si>
    <t>34</t>
  </si>
  <si>
    <t>6222600150015042295</t>
  </si>
  <si>
    <t>周沛</t>
  </si>
  <si>
    <t>交通银行江阴分行</t>
  </si>
  <si>
    <t>ECU0001024210246</t>
  </si>
  <si>
    <t>35</t>
  </si>
  <si>
    <t>6222620230006195959</t>
  </si>
  <si>
    <t>罗报</t>
  </si>
  <si>
    <t>ECU0001024210247</t>
  </si>
  <si>
    <t>36</t>
  </si>
  <si>
    <t>6222620230006189457</t>
  </si>
  <si>
    <t>曹杰</t>
  </si>
  <si>
    <t>交通银行徐州堤北支行</t>
  </si>
  <si>
    <t>ECU0001024210248</t>
  </si>
  <si>
    <t>37</t>
  </si>
  <si>
    <t>6222620230006179268</t>
  </si>
  <si>
    <t>侯艳青</t>
  </si>
  <si>
    <t>ECU0001024210249</t>
  </si>
  <si>
    <t>38</t>
  </si>
  <si>
    <t>6222620230006984071</t>
  </si>
  <si>
    <t>蒋家宾</t>
  </si>
  <si>
    <t>ECU0001024210250</t>
  </si>
  <si>
    <t>39</t>
  </si>
  <si>
    <t>6222620230006176819</t>
  </si>
  <si>
    <t>缪世才</t>
  </si>
  <si>
    <t>ECU0001024210252</t>
  </si>
  <si>
    <t>40</t>
  </si>
  <si>
    <t>6222620230006969650</t>
  </si>
  <si>
    <t>刘磊</t>
  </si>
  <si>
    <t>交通银行徐州戏马台支行</t>
  </si>
  <si>
    <t>ECU0001024210254</t>
  </si>
  <si>
    <t>41</t>
  </si>
  <si>
    <t>6222620230008335421</t>
  </si>
  <si>
    <t>蒋韦罕</t>
  </si>
  <si>
    <t>ECU0001024210408</t>
  </si>
  <si>
    <t>42</t>
  </si>
  <si>
    <t>6222620230006986795</t>
  </si>
  <si>
    <t>程丛</t>
  </si>
  <si>
    <t>ECU0001024210409</t>
  </si>
  <si>
    <t>43</t>
  </si>
  <si>
    <t>6222620230004341001</t>
  </si>
  <si>
    <t>蒋家升</t>
  </si>
  <si>
    <t>ECU0001024210411</t>
  </si>
  <si>
    <t>44</t>
  </si>
  <si>
    <t>6222620230003264584</t>
  </si>
  <si>
    <t>闫峰</t>
  </si>
  <si>
    <t>ECU0001024210412</t>
  </si>
  <si>
    <t>45</t>
  </si>
  <si>
    <t>6222620230008312388</t>
  </si>
  <si>
    <t>周淋</t>
  </si>
  <si>
    <t>ECU0001024210413</t>
  </si>
  <si>
    <t>46</t>
  </si>
  <si>
    <t>6222620230008033265</t>
  </si>
  <si>
    <t>刘永</t>
  </si>
  <si>
    <t>ECU0001024210414</t>
  </si>
  <si>
    <t>47</t>
  </si>
  <si>
    <t>6222620230003787105</t>
  </si>
  <si>
    <t>李武</t>
  </si>
  <si>
    <t>ECU0001024210415</t>
  </si>
  <si>
    <t>48</t>
  </si>
  <si>
    <t>6222620230006985763</t>
  </si>
  <si>
    <t>李辉</t>
  </si>
  <si>
    <t>ECU0001024210416</t>
  </si>
  <si>
    <t>49</t>
  </si>
  <si>
    <t>6222620230008033273</t>
  </si>
  <si>
    <t>刘来来</t>
  </si>
  <si>
    <t>ECU0001024210418</t>
  </si>
  <si>
    <t>50</t>
  </si>
  <si>
    <t>6222620230008417765</t>
  </si>
  <si>
    <t>李新</t>
  </si>
  <si>
    <t>ECU0001024210419</t>
  </si>
  <si>
    <t>6222620230009223139</t>
  </si>
  <si>
    <t>陈立</t>
  </si>
  <si>
    <t>交通银行徐州晓月园支行</t>
  </si>
  <si>
    <t>ECU0001024210420</t>
  </si>
  <si>
    <t>6222620230001221859</t>
  </si>
  <si>
    <t>杨道品</t>
  </si>
  <si>
    <t>ECU0001024210781</t>
  </si>
  <si>
    <t>6222620230007433334</t>
  </si>
  <si>
    <t>赵稳</t>
  </si>
  <si>
    <t>ECU0001024210785</t>
  </si>
  <si>
    <t>6222600230009184434</t>
  </si>
  <si>
    <t>蒋建民</t>
  </si>
  <si>
    <t>ECU0001024210787</t>
  </si>
  <si>
    <t>6222600230006272364</t>
  </si>
  <si>
    <t>王斯玮</t>
  </si>
  <si>
    <t>ECU0001024210788</t>
  </si>
  <si>
    <t>6222620230009089035</t>
  </si>
  <si>
    <t>陈开建</t>
  </si>
  <si>
    <t>交通银行徐州鼓楼支行</t>
  </si>
  <si>
    <t>ECU0001024210789</t>
  </si>
  <si>
    <t>6222620230008483304</t>
  </si>
  <si>
    <t>张义伍</t>
  </si>
  <si>
    <t>ECU0001024210790</t>
  </si>
  <si>
    <t>6222620230009480598</t>
  </si>
  <si>
    <t>赵盼</t>
  </si>
  <si>
    <t>ECU0001024210793</t>
  </si>
  <si>
    <t>6222600230000567868</t>
  </si>
  <si>
    <t>杜中华</t>
  </si>
  <si>
    <t>ECU0001024210795</t>
  </si>
  <si>
    <t>6222620230009240083</t>
  </si>
  <si>
    <t>秦金才</t>
  </si>
  <si>
    <t>ECU0001024210797</t>
  </si>
  <si>
    <t>14001727708050501450</t>
  </si>
  <si>
    <t>中国建设银行山西省临猗县支行</t>
  </si>
  <si>
    <t>ECU0001028993590</t>
  </si>
  <si>
    <t>571913150710901</t>
  </si>
  <si>
    <t>招商银行</t>
  </si>
  <si>
    <t>知识产权</t>
  </si>
  <si>
    <t>ECU0001034025544</t>
  </si>
  <si>
    <t>20230113</t>
  </si>
  <si>
    <t>其他收入1000.0</t>
  </si>
  <si>
    <t>ECU0001004761753</t>
  </si>
  <si>
    <t>建设行政事业性收费收入1620.0</t>
  </si>
  <si>
    <t>ECU0001005844980</t>
  </si>
  <si>
    <t>地方教育附加489.53|教育费附加734.29|城市维护建设税1713.35|</t>
  </si>
  <si>
    <t>ECU0001005849911</t>
  </si>
  <si>
    <t>增值税48952.96</t>
  </si>
  <si>
    <t>6222620230009145357</t>
  </si>
  <si>
    <t>连燕彬</t>
  </si>
  <si>
    <t>交通银行徐州金山桥支行</t>
  </si>
  <si>
    <t>ECU0001011448705</t>
  </si>
  <si>
    <t>371613000018160108590</t>
  </si>
  <si>
    <t>交通银行济南张庄路支行</t>
  </si>
  <si>
    <t>ECU0001033850417</t>
  </si>
  <si>
    <t>32001718636052507609</t>
  </si>
  <si>
    <t>徐州市总工会</t>
  </si>
  <si>
    <t>中国建设银行股份有限公司徐州分行营业部</t>
  </si>
  <si>
    <t>小微企业工会经费返款</t>
  </si>
  <si>
    <t>ECU0001036169656</t>
  </si>
  <si>
    <t>印花税1685.01</t>
  </si>
  <si>
    <t>ECU0001038821539</t>
  </si>
  <si>
    <t>20230114</t>
  </si>
  <si>
    <t>1603030609200013293</t>
  </si>
  <si>
    <t>工行淄博淄川将军路支行</t>
  </si>
  <si>
    <t>ECU0001008736257</t>
  </si>
  <si>
    <t>企业所得税31500.93</t>
  </si>
  <si>
    <t>ECU0001012548215</t>
  </si>
  <si>
    <t>生育保险费2194.74|基本医疗保险费24142.14|基本医疗保险费3220.0</t>
  </si>
  <si>
    <t>ECU0001012610761</t>
  </si>
  <si>
    <t>企业职工基本养老保险费52673.76|工伤保险费1272.24|失业保险费2194.74</t>
  </si>
  <si>
    <t>ECU0001012613286</t>
  </si>
  <si>
    <t>1745174201</t>
  </si>
  <si>
    <t>花旗银行（中国）有限公司上海分行</t>
  </si>
  <si>
    <t>ECU0001013280694</t>
  </si>
  <si>
    <t>12093001040019768</t>
  </si>
  <si>
    <t>模具款</t>
  </si>
  <si>
    <t>ECU0001014752799</t>
  </si>
  <si>
    <t>20230116</t>
  </si>
  <si>
    <t>131345861606320220714288926960</t>
  </si>
  <si>
    <t>ECU0001012138175</t>
  </si>
  <si>
    <t>2900053624205000011332</t>
  </si>
  <si>
    <t>山东莘县农村商业银行股份有限公司伊园支行</t>
  </si>
  <si>
    <t>办公设备</t>
  </si>
  <si>
    <t>ECU0001018331344</t>
  </si>
  <si>
    <t>32250199734600000542</t>
  </si>
  <si>
    <t>ECU0001034824540</t>
  </si>
  <si>
    <t>20230117</t>
  </si>
  <si>
    <t>131382605005420220117137102291</t>
  </si>
  <si>
    <t>ECU0001015417549</t>
  </si>
  <si>
    <t>92010154740013866</t>
  </si>
  <si>
    <t>上海浦东发展银行江阴支行</t>
  </si>
  <si>
    <t>ECU0001032491467</t>
  </si>
  <si>
    <t>代发工资-2022年终奖</t>
  </si>
  <si>
    <t>ECU0001038795515</t>
  </si>
  <si>
    <t>ECU0001038795519</t>
  </si>
  <si>
    <t>ECU0001038795521</t>
  </si>
  <si>
    <t>ECU0001038795522</t>
  </si>
  <si>
    <t>ECU0001038795523</t>
  </si>
  <si>
    <t>ECU0001038795527</t>
  </si>
  <si>
    <t>ECU0001038795630</t>
  </si>
  <si>
    <t>ECU0001038795631</t>
  </si>
  <si>
    <t>ECU0001038795632</t>
  </si>
  <si>
    <t>ECU0001038795633</t>
  </si>
  <si>
    <t>ECU0001038795635</t>
  </si>
  <si>
    <t>ECU0001038795640</t>
  </si>
  <si>
    <t>ECU0001038795641</t>
  </si>
  <si>
    <t>6222600230006675244</t>
  </si>
  <si>
    <t>王冠军</t>
  </si>
  <si>
    <t>代发工资-2022.12月薪酬</t>
  </si>
  <si>
    <t>ECU0001040036284</t>
  </si>
  <si>
    <t>ECU0001040036287</t>
  </si>
  <si>
    <t>ECU0001040036288</t>
  </si>
  <si>
    <t>ECU0001040036293</t>
  </si>
  <si>
    <t>ECU0001040036294</t>
  </si>
  <si>
    <t>ECU0001040036295</t>
  </si>
  <si>
    <t>ECU0001040036384</t>
  </si>
  <si>
    <t>6222620230009887339</t>
  </si>
  <si>
    <t>魏海守</t>
  </si>
  <si>
    <t>ECU0001040036387</t>
  </si>
  <si>
    <t>ECU0001040036396</t>
  </si>
  <si>
    <t>ECU0001040036398</t>
  </si>
  <si>
    <t>ECU0001040036410</t>
  </si>
  <si>
    <t>ECU0001040036414</t>
  </si>
  <si>
    <t>ECU0001040036416</t>
  </si>
  <si>
    <t>ECU0001040036418</t>
  </si>
  <si>
    <t>ECU0001040036419</t>
  </si>
  <si>
    <t>ECU0001040036428</t>
  </si>
  <si>
    <t>ECU0001040036429</t>
  </si>
  <si>
    <t>ECU0001040036432</t>
  </si>
  <si>
    <t>ECU0001040036434</t>
  </si>
  <si>
    <t>ECU0001040036435</t>
  </si>
  <si>
    <t>ECU0001040036436</t>
  </si>
  <si>
    <t>ECU0001040036437</t>
  </si>
  <si>
    <t>ECU0001040036438</t>
  </si>
  <si>
    <t>ECU0001040036495</t>
  </si>
  <si>
    <t>ECU0001040036496</t>
  </si>
  <si>
    <t>ECU0001040036497</t>
  </si>
  <si>
    <t>ECU0001040036498</t>
  </si>
  <si>
    <t>ECU0001040036501</t>
  </si>
  <si>
    <t>ECU0001040036502</t>
  </si>
  <si>
    <t>ECU0001040036506</t>
  </si>
  <si>
    <t>ECU0001040036508</t>
  </si>
  <si>
    <t>ECU0001040036509</t>
  </si>
  <si>
    <t>ECU0001040036559</t>
  </si>
  <si>
    <t>ECU0001040036561</t>
  </si>
  <si>
    <t>ECU0001040036563</t>
  </si>
  <si>
    <t>ECU0001040036564</t>
  </si>
  <si>
    <t>ECU0001040036565</t>
  </si>
  <si>
    <t>ECU0001040036568</t>
  </si>
  <si>
    <t>ECU0001040036571</t>
  </si>
  <si>
    <t>ECU0001040036572</t>
  </si>
  <si>
    <t>ECU0001040036576</t>
  </si>
  <si>
    <t>6222620230008692961</t>
  </si>
  <si>
    <t>郑斌</t>
  </si>
  <si>
    <t>ECU0001040036577</t>
  </si>
  <si>
    <t>6222620230008790831</t>
  </si>
  <si>
    <t>张洪秀</t>
  </si>
  <si>
    <t>ECU0001040036610</t>
  </si>
  <si>
    <t>ECU0001040036619</t>
  </si>
  <si>
    <t>ECU0001040036621</t>
  </si>
  <si>
    <t>6222620230005754350</t>
  </si>
  <si>
    <t>祝捷</t>
  </si>
  <si>
    <t>ECU0001040036622</t>
  </si>
  <si>
    <t>ECU0001040036625</t>
  </si>
  <si>
    <t>6222620230005887101</t>
  </si>
  <si>
    <t>鹿世富</t>
  </si>
  <si>
    <t>ECU0001040036631</t>
  </si>
  <si>
    <t>6222620230001542361</t>
  </si>
  <si>
    <t>徐化霞</t>
  </si>
  <si>
    <t>ECU0001040036632</t>
  </si>
  <si>
    <t>ECU0001040036633</t>
  </si>
  <si>
    <t>6222600230002556166</t>
  </si>
  <si>
    <t>叶勇</t>
  </si>
  <si>
    <t>ECU0001040036638</t>
  </si>
  <si>
    <t>20230118</t>
  </si>
  <si>
    <t>代发工资-补12月工资</t>
  </si>
  <si>
    <t>ECU0001024361250</t>
  </si>
  <si>
    <t>20230119</t>
  </si>
  <si>
    <t>ECU0001023475436</t>
  </si>
  <si>
    <t>1011002894001</t>
  </si>
  <si>
    <t>交通银行长春一汽支行</t>
  </si>
  <si>
    <t>购买商品-货款</t>
  </si>
  <si>
    <t>EEH0000032611721</t>
  </si>
  <si>
    <t>20230127</t>
  </si>
  <si>
    <t>7502601220000000073841</t>
  </si>
  <si>
    <t>鄂尔多斯农村商业银行股份有限公司星光支行</t>
  </si>
  <si>
    <t>ECU0001011056689</t>
  </si>
  <si>
    <t>20230128</t>
  </si>
  <si>
    <t>130840502601520220725296858311</t>
  </si>
  <si>
    <t>ECU0001012339617</t>
  </si>
  <si>
    <t>10231101040227156</t>
  </si>
  <si>
    <t>油卡充值</t>
  </si>
  <si>
    <t>ECU0001018185306</t>
  </si>
  <si>
    <t>1700000101201000492470</t>
  </si>
  <si>
    <t>ECU0001020673042</t>
  </si>
  <si>
    <t>20230129</t>
  </si>
  <si>
    <t>10237301040025360</t>
  </si>
  <si>
    <t>中国农业银行股份有限公司徐州云龙支行</t>
  </si>
  <si>
    <t>ECU0001021495898</t>
  </si>
  <si>
    <t>20230130</t>
  </si>
  <si>
    <t>1604010419201156497</t>
  </si>
  <si>
    <t>ECU0001023611421</t>
  </si>
  <si>
    <t>20230131</t>
  </si>
  <si>
    <t>815020301421008829</t>
  </si>
  <si>
    <t>济宁银行股份有限公司枣庄分行</t>
  </si>
  <si>
    <t>ECU0001018576153</t>
  </si>
  <si>
    <t>120110101000017458</t>
  </si>
  <si>
    <t>天津银行振北支行</t>
  </si>
  <si>
    <t>磐豫23.1.31</t>
  </si>
  <si>
    <t>ECU0001027604429</t>
  </si>
  <si>
    <t xml:space="preserve">纳税人识别号： </t>
  </si>
  <si>
    <t>91320300302104358C</t>
  </si>
  <si>
    <t xml:space="preserve">所属月份： </t>
  </si>
  <si>
    <t>202301</t>
  </si>
  <si>
    <t>单位：元</t>
  </si>
  <si>
    <t>发票代码</t>
  </si>
  <si>
    <t>发票号码</t>
  </si>
  <si>
    <t>开票日期</t>
  </si>
  <si>
    <t>销方税号</t>
  </si>
  <si>
    <t>销方名称</t>
  </si>
  <si>
    <t>金额</t>
  </si>
  <si>
    <t>税额</t>
  </si>
  <si>
    <t>含税价</t>
  </si>
  <si>
    <t>勾选日期</t>
  </si>
  <si>
    <t>发票类型</t>
  </si>
  <si>
    <t>用途</t>
  </si>
  <si>
    <t>发票状态</t>
  </si>
  <si>
    <t>管理状态</t>
  </si>
  <si>
    <t>信息来源</t>
  </si>
  <si>
    <t>012001700112</t>
  </si>
  <si>
    <t>73879278</t>
  </si>
  <si>
    <t>2023-01-10</t>
  </si>
  <si>
    <t>91120101600903027Y</t>
  </si>
  <si>
    <t>2023-01-11</t>
  </si>
  <si>
    <t>通行费电子发票</t>
  </si>
  <si>
    <t>抵扣</t>
  </si>
  <si>
    <t>正常</t>
  </si>
  <si>
    <t>系统推送</t>
  </si>
  <si>
    <t>88946524</t>
  </si>
  <si>
    <t>9112010370040513XK</t>
  </si>
  <si>
    <t>012002200112</t>
  </si>
  <si>
    <t>05757208</t>
  </si>
  <si>
    <t>91120116700405949Y</t>
  </si>
  <si>
    <t>08230694</t>
  </si>
  <si>
    <t>911200001033670750</t>
  </si>
  <si>
    <t>08500741</t>
  </si>
  <si>
    <t>91120101600903959B</t>
  </si>
  <si>
    <t>013001700112</t>
  </si>
  <si>
    <t>31655440</t>
  </si>
  <si>
    <t>9113000075400047X1</t>
  </si>
  <si>
    <t>013002000112</t>
  </si>
  <si>
    <t>18421875</t>
  </si>
  <si>
    <t>91130100MA07QXNK5C</t>
  </si>
  <si>
    <t>39069499</t>
  </si>
  <si>
    <t>91130100721643583P</t>
  </si>
  <si>
    <t>41393077</t>
  </si>
  <si>
    <t>9113000071788558XQ</t>
  </si>
  <si>
    <t>013002100112</t>
  </si>
  <si>
    <t>10541756</t>
  </si>
  <si>
    <t>91130000771313363G</t>
  </si>
  <si>
    <t>27178291</t>
  </si>
  <si>
    <t>91130000MA0E5M0N5J</t>
  </si>
  <si>
    <t>29535934</t>
  </si>
  <si>
    <t>014002100112</t>
  </si>
  <si>
    <t>49279973</t>
  </si>
  <si>
    <t>91141100MA0HD8GQX7</t>
  </si>
  <si>
    <t>014002200112</t>
  </si>
  <si>
    <t>23581692</t>
  </si>
  <si>
    <t>91140000MA0JTP7A7K</t>
  </si>
  <si>
    <t>24017861</t>
  </si>
  <si>
    <t>911400005973558152</t>
  </si>
  <si>
    <t>021002100112</t>
  </si>
  <si>
    <t>18416912</t>
  </si>
  <si>
    <t>9121000008530810XM</t>
  </si>
  <si>
    <t>18476877</t>
  </si>
  <si>
    <t>2023-01-18</t>
  </si>
  <si>
    <t>032002200112</t>
  </si>
  <si>
    <t>31291399</t>
  </si>
  <si>
    <t>91320000704049371K</t>
  </si>
  <si>
    <t>31495453</t>
  </si>
  <si>
    <t>2023-01-28</t>
  </si>
  <si>
    <t>2023-01-30</t>
  </si>
  <si>
    <t>31599696</t>
  </si>
  <si>
    <t>91</t>
  </si>
  <si>
    <t>4400224130</t>
  </si>
  <si>
    <t>03092945</t>
  </si>
  <si>
    <t>2023-01-07</t>
  </si>
  <si>
    <t>91440101MA5AUATB0N</t>
  </si>
  <si>
    <t>增值税专票</t>
  </si>
  <si>
    <t>037002000112</t>
  </si>
  <si>
    <t>47445354</t>
  </si>
  <si>
    <t>91371728665737365R</t>
  </si>
  <si>
    <t>037002100112</t>
  </si>
  <si>
    <t>10255443</t>
  </si>
  <si>
    <t>91370400MA3C7ML21J</t>
  </si>
  <si>
    <t>35000401</t>
  </si>
  <si>
    <t>91371702MA3PB76W46</t>
  </si>
  <si>
    <t>38127876</t>
  </si>
  <si>
    <t>91371500MA3FAJLU17</t>
  </si>
  <si>
    <t>67685049</t>
  </si>
  <si>
    <t>913700002671781071</t>
  </si>
  <si>
    <t>68653072</t>
  </si>
  <si>
    <t>72967942</t>
  </si>
  <si>
    <t>91370000MA3MHUKN20</t>
  </si>
  <si>
    <t>77750152</t>
  </si>
  <si>
    <t>91370000863134717K</t>
  </si>
  <si>
    <t>92590807</t>
  </si>
  <si>
    <t>91370100758253271C</t>
  </si>
  <si>
    <t>037002200112</t>
  </si>
  <si>
    <t>00238479</t>
  </si>
  <si>
    <t>9137081106999738XJ</t>
  </si>
  <si>
    <t>00348611</t>
  </si>
  <si>
    <t>21000298</t>
  </si>
  <si>
    <t>91370000576646330Y</t>
  </si>
  <si>
    <t>26458692</t>
  </si>
  <si>
    <t>91370900MA3BXFQJ49</t>
  </si>
  <si>
    <t>041002000112</t>
  </si>
  <si>
    <t>56205292</t>
  </si>
  <si>
    <t>91410000693505019R</t>
  </si>
  <si>
    <t>82064561</t>
  </si>
  <si>
    <t>91410700764879035R</t>
  </si>
  <si>
    <t>82199929</t>
  </si>
  <si>
    <t>91410728764871308R</t>
  </si>
  <si>
    <t>061001701212</t>
  </si>
  <si>
    <t>70587900</t>
  </si>
  <si>
    <t>91610822552154593R</t>
  </si>
  <si>
    <t>81</t>
  </si>
  <si>
    <t>3300224130</t>
  </si>
  <si>
    <t>19313385</t>
  </si>
  <si>
    <t>2023-01-09</t>
  </si>
  <si>
    <t>913301097289096715</t>
  </si>
  <si>
    <t>2023-01-14</t>
  </si>
  <si>
    <t>2100222130</t>
  </si>
  <si>
    <t>02080480</t>
  </si>
  <si>
    <t>2023-01-05</t>
  </si>
  <si>
    <t>912101067931866330</t>
  </si>
  <si>
    <t>2100223130</t>
  </si>
  <si>
    <t>01069923</t>
  </si>
  <si>
    <t>2023-01-04</t>
  </si>
  <si>
    <t>91211122MA0U0BQK30</t>
  </si>
  <si>
    <t>1300223130</t>
  </si>
  <si>
    <t>00772183</t>
  </si>
  <si>
    <t>9113053005096406XU</t>
  </si>
  <si>
    <t>3100222130</t>
  </si>
  <si>
    <t>18853901</t>
  </si>
  <si>
    <t>2023-01-12</t>
  </si>
  <si>
    <t>9131011278954459XD</t>
  </si>
  <si>
    <t>3100221130</t>
  </si>
  <si>
    <t>47096357</t>
  </si>
  <si>
    <t>91310000798992925F</t>
  </si>
  <si>
    <t>89</t>
  </si>
  <si>
    <t>3700222130</t>
  </si>
  <si>
    <t>21674785</t>
  </si>
  <si>
    <t>91370104096954705D</t>
  </si>
  <si>
    <t>92</t>
  </si>
  <si>
    <t>4500213130</t>
  </si>
  <si>
    <t>04520257</t>
  </si>
  <si>
    <t>91450203779109738M</t>
  </si>
  <si>
    <t>2023-01-31</t>
  </si>
  <si>
    <t>93</t>
  </si>
  <si>
    <t>04520258</t>
  </si>
  <si>
    <t>2023-01-29</t>
  </si>
  <si>
    <t>3200221130</t>
  </si>
  <si>
    <t>57803764</t>
  </si>
  <si>
    <t>2023-01-03</t>
  </si>
  <si>
    <t>91320303MA1MU0MJ8X</t>
  </si>
  <si>
    <t>57803766</t>
  </si>
  <si>
    <t>84</t>
  </si>
  <si>
    <t>3500224130</t>
  </si>
  <si>
    <t>01158739</t>
  </si>
  <si>
    <t>2023-01-06</t>
  </si>
  <si>
    <t>91350800746393429A</t>
  </si>
  <si>
    <t>51</t>
  </si>
  <si>
    <t>83635186</t>
  </si>
  <si>
    <t>913201136867231144</t>
  </si>
  <si>
    <t>85</t>
  </si>
  <si>
    <t>01158740</t>
  </si>
  <si>
    <t>90</t>
  </si>
  <si>
    <t>3702223130</t>
  </si>
  <si>
    <t>07384994</t>
  </si>
  <si>
    <t>91370213MA3RPJ6G43</t>
  </si>
  <si>
    <t>86</t>
  </si>
  <si>
    <t>3700202160</t>
  </si>
  <si>
    <t>00191271</t>
  </si>
  <si>
    <t>91370684163051857R</t>
  </si>
  <si>
    <t>31203499</t>
  </si>
  <si>
    <t>91310107350693054Y</t>
  </si>
  <si>
    <t>033002000113</t>
  </si>
  <si>
    <t>38457110</t>
  </si>
  <si>
    <t>2023-01-17</t>
  </si>
  <si>
    <t>91331081MA2KBB5J6H</t>
  </si>
  <si>
    <t>增值税电子专用发票</t>
  </si>
  <si>
    <t>87</t>
  </si>
  <si>
    <t>3700212130</t>
  </si>
  <si>
    <t>08450345</t>
  </si>
  <si>
    <t>92370826MA3RCTGK7K</t>
  </si>
  <si>
    <t>88</t>
  </si>
  <si>
    <t>08450346</t>
  </si>
  <si>
    <t>80</t>
  </si>
  <si>
    <t>3300223130</t>
  </si>
  <si>
    <t>05255527</t>
  </si>
  <si>
    <t>91330304676176081L</t>
  </si>
  <si>
    <t>68</t>
  </si>
  <si>
    <t>3200222130</t>
  </si>
  <si>
    <t>43924870</t>
  </si>
  <si>
    <t>913203113140492459</t>
  </si>
  <si>
    <t>52</t>
  </si>
  <si>
    <t>09803991</t>
  </si>
  <si>
    <t>91320312MA2252BU00</t>
  </si>
  <si>
    <t>56</t>
  </si>
  <si>
    <t>42709318</t>
  </si>
  <si>
    <t>91320303MA1R854Q92</t>
  </si>
  <si>
    <t>57351510</t>
  </si>
  <si>
    <t>2023-01-16</t>
  </si>
  <si>
    <t>913203010941246878</t>
  </si>
  <si>
    <t>64</t>
  </si>
  <si>
    <t>42833385</t>
  </si>
  <si>
    <t>2023-01-08</t>
  </si>
  <si>
    <t>71</t>
  </si>
  <si>
    <t>44104710</t>
  </si>
  <si>
    <t>91320302058607585E</t>
  </si>
  <si>
    <t>57</t>
  </si>
  <si>
    <t>42745570</t>
  </si>
  <si>
    <t>2023-01-27</t>
  </si>
  <si>
    <t>91320301MA1MB056XY</t>
  </si>
  <si>
    <t>58</t>
  </si>
  <si>
    <t>42745571</t>
  </si>
  <si>
    <t>59</t>
  </si>
  <si>
    <t>42745572</t>
  </si>
  <si>
    <t>69</t>
  </si>
  <si>
    <t>44068563</t>
  </si>
  <si>
    <t>91320300558003796D</t>
  </si>
  <si>
    <t>进项税转出</t>
  </si>
  <si>
    <t>70</t>
  </si>
  <si>
    <t>44068618</t>
  </si>
  <si>
    <t>60</t>
  </si>
  <si>
    <t>42745573</t>
  </si>
  <si>
    <t>61</t>
  </si>
  <si>
    <t>42745574</t>
  </si>
  <si>
    <t>62</t>
  </si>
  <si>
    <t>42745575</t>
  </si>
  <si>
    <t>63</t>
  </si>
  <si>
    <t>42745576</t>
  </si>
  <si>
    <t>3200214130</t>
  </si>
  <si>
    <t>56493444</t>
  </si>
  <si>
    <t>91320300727249843E</t>
  </si>
  <si>
    <t>72</t>
  </si>
  <si>
    <t>44790875</t>
  </si>
  <si>
    <t>91320311794587009H</t>
  </si>
  <si>
    <t>78</t>
  </si>
  <si>
    <t>3200223130</t>
  </si>
  <si>
    <t>45770304</t>
  </si>
  <si>
    <t>91320300733764454D</t>
  </si>
  <si>
    <t>67</t>
  </si>
  <si>
    <t>43689566</t>
  </si>
  <si>
    <t>913203003239966746</t>
  </si>
  <si>
    <t>79</t>
  </si>
  <si>
    <t>56536184</t>
  </si>
  <si>
    <t>91320583055161733N</t>
  </si>
  <si>
    <t>73</t>
  </si>
  <si>
    <t>44809875</t>
  </si>
  <si>
    <t>913203006627239535</t>
  </si>
  <si>
    <t>58336011</t>
  </si>
  <si>
    <t>91320311792336476N</t>
  </si>
  <si>
    <t>82</t>
  </si>
  <si>
    <t>29095746</t>
  </si>
  <si>
    <t>2023-01-13</t>
  </si>
  <si>
    <t>91330110MA2GKD536L</t>
  </si>
  <si>
    <t>83</t>
  </si>
  <si>
    <t>3302222130</t>
  </si>
  <si>
    <t>11399996</t>
  </si>
  <si>
    <t>913302036810522192</t>
  </si>
  <si>
    <t>65</t>
  </si>
  <si>
    <t>43051110</t>
  </si>
  <si>
    <t>2023-01-19</t>
  </si>
  <si>
    <t>913203027206238204</t>
  </si>
  <si>
    <t>74</t>
  </si>
  <si>
    <t>44892764</t>
  </si>
  <si>
    <t>91320312MA1W86LF44</t>
  </si>
  <si>
    <t>66</t>
  </si>
  <si>
    <t>43347954</t>
  </si>
  <si>
    <t>91320311339220141Y</t>
  </si>
  <si>
    <t>07630540</t>
  </si>
  <si>
    <t>91320585MA214PEB00</t>
  </si>
  <si>
    <t>53</t>
  </si>
  <si>
    <t>35808341</t>
  </si>
  <si>
    <t>91320594679814755Y</t>
  </si>
  <si>
    <t>54</t>
  </si>
  <si>
    <t>35808443</t>
  </si>
  <si>
    <t>55</t>
  </si>
  <si>
    <t>35808494</t>
  </si>
  <si>
    <t>75</t>
  </si>
  <si>
    <t>45444634</t>
  </si>
  <si>
    <t>91320300722824028B</t>
  </si>
  <si>
    <t>76</t>
  </si>
  <si>
    <t>45444635</t>
  </si>
  <si>
    <t>77</t>
  </si>
  <si>
    <t>45444636</t>
  </si>
  <si>
    <t>开票项目</t>
  </si>
  <si>
    <t>规格型号</t>
  </si>
  <si>
    <t>计量单位</t>
  </si>
  <si>
    <t>数量</t>
  </si>
  <si>
    <t>单价</t>
  </si>
  <si>
    <t>税率</t>
  </si>
  <si>
    <t>价税合计</t>
  </si>
  <si>
    <t>认证状态</t>
  </si>
  <si>
    <t>认证日期</t>
  </si>
  <si>
    <t>备注</t>
  </si>
  <si>
    <t>校验码</t>
  </si>
  <si>
    <t>抵扣状态</t>
  </si>
  <si>
    <t>抵扣方式</t>
  </si>
  <si>
    <t>到票状态</t>
  </si>
  <si>
    <t>凭证号</t>
  </si>
  <si>
    <t>车牌识别号/车架号</t>
  </si>
  <si>
    <t>进项发票导出--1</t>
  </si>
  <si>
    <t>增值税专用发票</t>
  </si>
  <si>
    <t>3000010PF021</t>
  </si>
  <si>
    <t>件</t>
  </si>
  <si>
    <t>已认证</t>
  </si>
  <si>
    <t>2023-01</t>
  </si>
  <si>
    <t>44304278393989524624</t>
  </si>
  <si>
    <t>已抵扣</t>
  </si>
  <si>
    <t>一般项目</t>
  </si>
  <si>
    <t>否</t>
  </si>
  <si>
    <t>48653589772076525824</t>
  </si>
  <si>
    <t>AH1417T-CA-010</t>
  </si>
  <si>
    <t>台</t>
  </si>
  <si>
    <t>56109672892565364563</t>
  </si>
  <si>
    <t>AH1012T-CA-DC24V</t>
  </si>
  <si>
    <t>390289</t>
  </si>
  <si>
    <t>06946723311579785230</t>
  </si>
  <si>
    <t>390701</t>
  </si>
  <si>
    <t>C</t>
  </si>
  <si>
    <t>KG</t>
  </si>
  <si>
    <t>44039428390532189855</t>
  </si>
  <si>
    <t>批</t>
  </si>
  <si>
    <t>59354828602805728460</t>
  </si>
  <si>
    <t>套</t>
  </si>
  <si>
    <t>51788993132254781851</t>
  </si>
  <si>
    <t>2400010C300-S05S4</t>
  </si>
  <si>
    <t>根</t>
  </si>
  <si>
    <t>18164872717085986749</t>
  </si>
  <si>
    <t>2400010D300-S05S4</t>
  </si>
  <si>
    <t>130B</t>
  </si>
  <si>
    <t>个</t>
  </si>
  <si>
    <t>70985775163989081421</t>
  </si>
  <si>
    <t>130</t>
  </si>
  <si>
    <t>1058YG21</t>
  </si>
  <si>
    <t>83470662521151948735</t>
  </si>
  <si>
    <t>1058A6A/A4</t>
  </si>
  <si>
    <t>*复印胶版印制设备*佳能三合一激光一体机</t>
  </si>
  <si>
    <t>MF113W</t>
  </si>
  <si>
    <t>CUST5004</t>
  </si>
  <si>
    <t>51510973670121474959</t>
  </si>
  <si>
    <t>*经纪代理服务*知识产权服务</t>
  </si>
  <si>
    <t>项</t>
  </si>
  <si>
    <t>47164285883655332280</t>
  </si>
  <si>
    <t>82162012</t>
  </si>
  <si>
    <t>片</t>
  </si>
  <si>
    <t>44613767772672215458</t>
  </si>
  <si>
    <t>82005010</t>
  </si>
  <si>
    <t>82018004</t>
  </si>
  <si>
    <t>82018005</t>
  </si>
  <si>
    <t>82018006</t>
  </si>
  <si>
    <t>ZU-A40X10L改M8</t>
  </si>
  <si>
    <t>只</t>
  </si>
  <si>
    <t>69973386163433660440</t>
  </si>
  <si>
    <t>TXX-40X10</t>
  </si>
  <si>
    <t>ZU-A25X10L</t>
  </si>
  <si>
    <t>ZU-H40X10</t>
  </si>
  <si>
    <t>包</t>
  </si>
  <si>
    <t>现金收讫</t>
  </si>
  <si>
    <t>52972062183623362835</t>
  </si>
  <si>
    <t>桶</t>
  </si>
  <si>
    <t>65634765890614383171</t>
  </si>
  <si>
    <t>捆</t>
  </si>
  <si>
    <t>锁芯</t>
  </si>
  <si>
    <t>把</t>
  </si>
  <si>
    <t>付</t>
  </si>
  <si>
    <t>*洗涤剂*消毒液</t>
  </si>
  <si>
    <t>瓶</t>
  </si>
  <si>
    <t>副</t>
  </si>
  <si>
    <t>喷砂</t>
  </si>
  <si>
    <t>卷</t>
  </si>
  <si>
    <t>*洗涤剂*洗衣粉</t>
  </si>
  <si>
    <t>代</t>
  </si>
  <si>
    <t>支</t>
  </si>
  <si>
    <t>顶</t>
  </si>
  <si>
    <t>*汽油*成品油</t>
  </si>
  <si>
    <t>95号车用汽油</t>
  </si>
  <si>
    <t>升</t>
  </si>
  <si>
    <t>预约取票编码:5514|预约取票时间:2023-01-28 11175193; 以上油品按品号汇总开票</t>
  </si>
  <si>
    <t>46521771650183035482</t>
  </si>
  <si>
    <t>*乙醇汽油*成品油</t>
  </si>
  <si>
    <t>92号车用汽油</t>
  </si>
  <si>
    <t>65379855522034277406</t>
  </si>
  <si>
    <t>80123286242167021689</t>
  </si>
  <si>
    <t>93号车用汽油</t>
  </si>
  <si>
    <t>*柴油*成品油</t>
  </si>
  <si>
    <t>0号车用柴油(Ⅵ)</t>
  </si>
  <si>
    <t>95号车用汽油(ⅥA)</t>
  </si>
  <si>
    <t>92号车用乙醇汽油(E10)(ⅥA)</t>
  </si>
  <si>
    <t>93015001</t>
  </si>
  <si>
    <t>61563560220285893283</t>
  </si>
  <si>
    <t>82122126</t>
  </si>
  <si>
    <t>82141009A</t>
  </si>
  <si>
    <t>99015301</t>
  </si>
  <si>
    <t>82177006</t>
  </si>
  <si>
    <t>82162068</t>
  </si>
  <si>
    <t>82162069</t>
  </si>
  <si>
    <t>*物流辅助服务*收派服务费</t>
  </si>
  <si>
    <t>月</t>
  </si>
  <si>
    <t>52297357231882049805</t>
  </si>
  <si>
    <t>吨</t>
  </si>
  <si>
    <t>68918148680498137960</t>
  </si>
  <si>
    <t>30-200</t>
  </si>
  <si>
    <t>63012431221728769252</t>
  </si>
  <si>
    <t>*植物油*金龙鱼黄金比例调和油</t>
  </si>
  <si>
    <t>5L*4</t>
  </si>
  <si>
    <t>65763973330199981880</t>
  </si>
  <si>
    <t>*谷物加工品*金龙鱼黄金产地长粒香米</t>
  </si>
  <si>
    <t>5KG*4</t>
  </si>
  <si>
    <t>袋</t>
  </si>
  <si>
    <t>*谷物细粉*金龙鱼高筋麦芯粉</t>
  </si>
  <si>
    <t>*植物油*金龙鱼大豆油</t>
  </si>
  <si>
    <t>72476316622811859502</t>
  </si>
  <si>
    <t>598</t>
  </si>
  <si>
    <t>70113696822508600363</t>
  </si>
  <si>
    <t>262</t>
  </si>
  <si>
    <t>47436344293116908517</t>
  </si>
  <si>
    <t>HP-R</t>
  </si>
  <si>
    <t>*运输服务*运费</t>
  </si>
  <si>
    <t>运费&amp;lt;br/&amp;gt;起止地：徐州-内蒙&amp;lt;br/&amp;gt;货物名称：配件&amp;lt;br/&amp;gt;车牌号：苏CJZ300</t>
  </si>
  <si>
    <t>65326371251771915734</t>
  </si>
  <si>
    <t>10345001</t>
  </si>
  <si>
    <t>55423580970890864953</t>
  </si>
  <si>
    <t>99041001MP</t>
  </si>
  <si>
    <t>91041001MP</t>
  </si>
  <si>
    <t>92041005MP</t>
  </si>
  <si>
    <t>10345005</t>
  </si>
  <si>
    <t>10345006</t>
  </si>
  <si>
    <t>*住宿服务*住宿费</t>
  </si>
  <si>
    <t>天</t>
  </si>
  <si>
    <t>01173010964353641751</t>
  </si>
  <si>
    <t>61007103</t>
  </si>
  <si>
    <t>72923931343081625740</t>
  </si>
  <si>
    <t>82020009</t>
  </si>
  <si>
    <t>62919036</t>
  </si>
  <si>
    <t>60687929230260225117</t>
  </si>
  <si>
    <t>51015103</t>
  </si>
  <si>
    <t>67409292571822958207</t>
  </si>
  <si>
    <t>63028002</t>
  </si>
  <si>
    <t>62919040</t>
  </si>
  <si>
    <t>56490782872858343619</t>
  </si>
  <si>
    <t>55281703560172079443</t>
  </si>
  <si>
    <t>62180019</t>
  </si>
  <si>
    <t>84366861524179509596</t>
  </si>
  <si>
    <t>46166562974228966373</t>
  </si>
  <si>
    <t>62919040Z</t>
  </si>
  <si>
    <t>62919036Z</t>
  </si>
  <si>
    <t>58579112770199005017</t>
  </si>
  <si>
    <t>268.4*279.06*3.53</t>
  </si>
  <si>
    <t>65247766513150588656</t>
  </si>
  <si>
    <t>295.45*306.11*3.53</t>
  </si>
  <si>
    <t>271.8*282.46*3.53</t>
  </si>
  <si>
    <t>65172618501599366587</t>
  </si>
  <si>
    <t>219.4*230.06*3.53</t>
  </si>
  <si>
    <t>239*249.66*3.53</t>
  </si>
  <si>
    <t>内径：254*3.1</t>
  </si>
  <si>
    <t>内径：295*3.55</t>
  </si>
  <si>
    <t>255.8*266.46*3.53</t>
  </si>
  <si>
    <t>344*355.9*9.5</t>
  </si>
  <si>
    <t>366.4*378.3*9.5</t>
  </si>
  <si>
    <t>14SO0122120660</t>
  </si>
  <si>
    <t>72726807391253494811</t>
  </si>
  <si>
    <t>347.15*357.81*3.53</t>
  </si>
  <si>
    <t>19.5*26*3.5</t>
  </si>
  <si>
    <t>368.5*379.16*3.53</t>
  </si>
  <si>
    <t>04194339162809535248</t>
  </si>
  <si>
    <t>*物流辅助服务*收派服务</t>
  </si>
  <si>
    <t>04016970305567921719</t>
  </si>
  <si>
    <t>32024</t>
  </si>
  <si>
    <t>64015267451914851448</t>
  </si>
  <si>
    <t>32028</t>
  </si>
  <si>
    <t>17829729425539126499</t>
  </si>
  <si>
    <t>07905164412448234080</t>
  </si>
  <si>
    <t>78688947860209140513</t>
  </si>
  <si>
    <t>40.00*20.40*2.50*3.45</t>
  </si>
  <si>
    <t>pce</t>
  </si>
  <si>
    <t>EAXEN/TC-SO-20221111001</t>
  </si>
  <si>
    <t>03516355862271097567</t>
  </si>
  <si>
    <t>*企业管理服务*企业管理服务电费</t>
  </si>
  <si>
    <t>元</t>
  </si>
  <si>
    <t>财富广场</t>
  </si>
  <si>
    <t>80816121393338495668</t>
  </si>
  <si>
    <t>M18*1.5</t>
  </si>
  <si>
    <t>84162668080021403454</t>
  </si>
  <si>
    <t>红M12*40</t>
  </si>
  <si>
    <t>10525896113932111407</t>
  </si>
  <si>
    <t>FS1120264900-00002</t>
  </si>
  <si>
    <t>EA</t>
  </si>
  <si>
    <t>55868387841344615821</t>
  </si>
  <si>
    <t>间</t>
  </si>
  <si>
    <t>84013629351102963856</t>
  </si>
  <si>
    <t>50677099230899601307</t>
  </si>
  <si>
    <t>50*62*0.2</t>
  </si>
  <si>
    <t>80917618100878276245</t>
  </si>
  <si>
    <t>50*62*0.5</t>
  </si>
  <si>
    <t>31*15*1.0</t>
  </si>
  <si>
    <t>31*15*0.5</t>
  </si>
  <si>
    <t>31*15*0.2</t>
  </si>
  <si>
    <t>45*55*0.2</t>
  </si>
  <si>
    <t>45*55*0.3</t>
  </si>
  <si>
    <t>46*60*0.2</t>
  </si>
  <si>
    <t>46*60*0.5</t>
  </si>
  <si>
    <t>99041004</t>
  </si>
  <si>
    <t>99041007</t>
  </si>
  <si>
    <t>通行费</t>
  </si>
  <si>
    <t>12987755536745394587</t>
  </si>
  <si>
    <t>购方企业名称</t>
  </si>
  <si>
    <t>购方税号</t>
  </si>
  <si>
    <t>银行账号</t>
  </si>
  <si>
    <t>地址电话</t>
  </si>
  <si>
    <t>商品编码版本号</t>
  </si>
  <si>
    <t>单据号</t>
  </si>
  <si>
    <t>商品名称</t>
  </si>
  <si>
    <t>规格</t>
  </si>
  <si>
    <t>单位</t>
  </si>
  <si>
    <t>税收分类编码</t>
  </si>
  <si>
    <t>****有限公司发票数据</t>
  </si>
  <si>
    <t>资料区间：2023-01-01 ~ 2023-01-31</t>
  </si>
  <si>
    <t>发票类别：专用发票</t>
  </si>
  <si>
    <t>44922747</t>
  </si>
  <si>
    <t>913703026996986164</t>
  </si>
  <si>
    <t>齐商银行淄川支行801102901421000373</t>
  </si>
  <si>
    <t>淄川经济开发区庆淄路西，胶王路北0533-5439708</t>
  </si>
  <si>
    <t>2023-01-02</t>
  </si>
  <si>
    <t>47.0</t>
  </si>
  <si>
    <t>*矿山专用设备*湿式制动器</t>
  </si>
  <si>
    <t>80205015B</t>
  </si>
  <si>
    <t>台套</t>
  </si>
  <si>
    <t>14601.769911504424779</t>
  </si>
  <si>
    <t>13%</t>
  </si>
  <si>
    <t>1090201080000000000</t>
  </si>
  <si>
    <t>*矿山专用设备*阀组总成</t>
  </si>
  <si>
    <t>74001001</t>
  </si>
  <si>
    <t>557.522123893805310</t>
  </si>
  <si>
    <t>*矿山专用设备*散热板</t>
  </si>
  <si>
    <t>55017035</t>
  </si>
  <si>
    <t>486.725663716814159</t>
  </si>
  <si>
    <t>*矿山专用设备*过滤器</t>
  </si>
  <si>
    <t>55016013</t>
  </si>
  <si>
    <t>205.309734513274336</t>
  </si>
  <si>
    <t>44922748</t>
  </si>
  <si>
    <t>9115060275667681X3</t>
  </si>
  <si>
    <t>鄂尔多斯农村商业银行东胜支行 7500301220000000006466</t>
  </si>
  <si>
    <t>内蒙古自治区鄂尔多斯市东胜区铜川镇捷通机电城A区 0477-8370018</t>
  </si>
  <si>
    <t>*矿山专用设备*前右湿式制动器</t>
  </si>
  <si>
    <t>80177028</t>
  </si>
  <si>
    <t>3982.300884955752212</t>
  </si>
  <si>
    <t>*矿山专用设备*油封盖</t>
  </si>
  <si>
    <t>82205036</t>
  </si>
  <si>
    <t>371.681415929203540</t>
  </si>
  <si>
    <t>*矿山专用设备*动摩擦片</t>
  </si>
  <si>
    <t>82151011</t>
  </si>
  <si>
    <t>偏</t>
  </si>
  <si>
    <t>149.557522123893805</t>
  </si>
  <si>
    <t>*矿山专用设备*密封维修包</t>
  </si>
  <si>
    <t>53512003</t>
  </si>
  <si>
    <t>135.398230088495575</t>
  </si>
  <si>
    <t>*矿山专用设备*浮动油封</t>
  </si>
  <si>
    <t>53130025</t>
  </si>
  <si>
    <t>154.867256637168142</t>
  </si>
  <si>
    <t>*矿山专用设备*轴承</t>
  </si>
  <si>
    <t>54002061</t>
  </si>
  <si>
    <t>137.168141592920354</t>
  </si>
  <si>
    <t>*劳务*工时</t>
  </si>
  <si>
    <t>265.486725663716814</t>
  </si>
  <si>
    <t>2020000000000000000</t>
  </si>
  <si>
    <t>53130001</t>
  </si>
  <si>
    <t>*矿山专用设备*压盖</t>
  </si>
  <si>
    <t>82162026</t>
  </si>
  <si>
    <t>610.619469026548673</t>
  </si>
  <si>
    <t>*矿山专用设备*静摩擦片</t>
  </si>
  <si>
    <t>82919011</t>
  </si>
  <si>
    <t>57.522123893805310</t>
  </si>
  <si>
    <t>80177018</t>
  </si>
  <si>
    <t>15752.212389380530973</t>
  </si>
  <si>
    <t>44922749</t>
  </si>
  <si>
    <t>80177006</t>
  </si>
  <si>
    <t>13982.300884955752212</t>
  </si>
  <si>
    <t>44922750</t>
  </si>
  <si>
    <t>91370900706133913L</t>
  </si>
  <si>
    <t>中国建设银行股份有限公司泰安分行营业部37001698608050001932</t>
  </si>
  <si>
    <t>泰山青春创业开发区晶华路0538-8365608</t>
  </si>
  <si>
    <t>*矿山专用设备*驻车制动器</t>
  </si>
  <si>
    <t>80019000</t>
  </si>
  <si>
    <t>4955.752212389380531</t>
  </si>
  <si>
    <t>*矿山专用设备*油封座</t>
  </si>
  <si>
    <t>82019010</t>
  </si>
  <si>
    <t>261.061946902654867</t>
  </si>
  <si>
    <t>*矿山专用设备*油封导套</t>
  </si>
  <si>
    <t>82019011</t>
  </si>
  <si>
    <t>*矿山专用设备*油封</t>
  </si>
  <si>
    <t>53513019</t>
  </si>
  <si>
    <t>97.345132743362832</t>
  </si>
  <si>
    <t>44922751</t>
  </si>
  <si>
    <t>91350802MA32R32101</t>
  </si>
  <si>
    <t>招商银行股份有限公司龙岩分行597900372510606</t>
  </si>
  <si>
    <t>福建省龙岩市新罗区西坡街道龙州工业园青云西路12号创业园A幢9层西南侧18159825119</t>
  </si>
  <si>
    <t>80205009</t>
  </si>
  <si>
    <t>17345.132743362831858</t>
  </si>
  <si>
    <t>44922752</t>
  </si>
  <si>
    <t>91610821MA709BMN7X</t>
  </si>
  <si>
    <t>长安银行股份有限公司神木东兴街支行806051501421001396</t>
  </si>
  <si>
    <t>陕西省榆林市神木市铧山二手交易市场后面18691239856</t>
  </si>
  <si>
    <t>80122062</t>
  </si>
  <si>
    <t>9292.035398230088496</t>
  </si>
  <si>
    <t>53130009</t>
  </si>
  <si>
    <t>451.327433628318584</t>
  </si>
  <si>
    <t>44922753</t>
  </si>
  <si>
    <t>91210114MA0Y0X1F7G</t>
  </si>
  <si>
    <t>民生银行保工街支行634579278</t>
  </si>
  <si>
    <t>辽宁省沈阳市于洪区汀江街6号1-5-1 13604054429</t>
  </si>
  <si>
    <t>*矿山专用设备*后桥油封座</t>
  </si>
  <si>
    <t>82180009A</t>
  </si>
  <si>
    <t>283.185840707964602</t>
  </si>
  <si>
    <t>53100035</t>
  </si>
  <si>
    <t>92.920353982300885</t>
  </si>
  <si>
    <t>53513002</t>
  </si>
  <si>
    <t>389.380530973451327</t>
  </si>
  <si>
    <t>53130020</t>
  </si>
  <si>
    <t>1991.150442477876106</t>
  </si>
  <si>
    <t>82005019A</t>
  </si>
  <si>
    <t>407.079646017699115</t>
  </si>
  <si>
    <t>230.088495575221239</t>
  </si>
  <si>
    <t>821800345</t>
  </si>
  <si>
    <t>63.716814159292035</t>
  </si>
  <si>
    <t>44922754</t>
  </si>
  <si>
    <t>91120222596108396J</t>
  </si>
  <si>
    <t>中国银行股份有限公司天津武清开发区支行272668487423</t>
  </si>
  <si>
    <t>天津市武清开发区福源道18号505-08（集中办公区）022-59667689</t>
  </si>
  <si>
    <t>53130004</t>
  </si>
  <si>
    <t>584.070796460176991</t>
  </si>
  <si>
    <t>44922755</t>
  </si>
  <si>
    <t>80141004A</t>
  </si>
  <si>
    <t>16964.601769911504425</t>
  </si>
  <si>
    <t>55016001</t>
  </si>
  <si>
    <t>212.389380530973451</t>
  </si>
  <si>
    <t>54002082</t>
  </si>
  <si>
    <t>84.955752212389381</t>
  </si>
  <si>
    <t>44922756</t>
  </si>
  <si>
    <t>91210504723720191J</t>
  </si>
  <si>
    <t>中国邮政储蓄银行有限责任公司本溪市分行营业部921009010021121112</t>
  </si>
  <si>
    <t>本溪市明山区高台子威宁村大桥25-2栋13841468666</t>
  </si>
  <si>
    <t>*矿山专用设备*压力表</t>
  </si>
  <si>
    <t>55017002</t>
  </si>
  <si>
    <t>72.566371681415929</t>
  </si>
  <si>
    <t>*矿山专用设备*轮辋螺栓</t>
  </si>
  <si>
    <t>82180017</t>
  </si>
  <si>
    <t>22.123893805309735</t>
  </si>
  <si>
    <t>82180018</t>
  </si>
  <si>
    <t>150</t>
  </si>
  <si>
    <t>25.663716814159292</t>
  </si>
  <si>
    <t>*矿山专用设备*法兰面螺母</t>
  </si>
  <si>
    <t>51002505</t>
  </si>
  <si>
    <t>180</t>
  </si>
  <si>
    <t>5.309734513274336</t>
  </si>
  <si>
    <t>44922757</t>
  </si>
  <si>
    <t>91140100MA0L4AK613</t>
  </si>
  <si>
    <t>山西银行太原和平北路支行2002300000007040</t>
  </si>
  <si>
    <t>山西省太原市小店区昌盛街2号坤泽十里城43幢1单元2701号13303404200</t>
  </si>
  <si>
    <t>80122040</t>
  </si>
  <si>
    <t>3871.681415929203540</t>
  </si>
  <si>
    <t>80122034</t>
  </si>
  <si>
    <t>3650.442477876106195</t>
  </si>
  <si>
    <t>53512001</t>
  </si>
  <si>
    <t>163.716814159292035</t>
  </si>
  <si>
    <t>146.017699115044248</t>
  </si>
  <si>
    <t>44922758</t>
  </si>
  <si>
    <t>913408006928182672</t>
  </si>
  <si>
    <t>交行安庆分行皖江大道支行348702000018010150790</t>
  </si>
  <si>
    <t>安徽省安庆市开发区罗冲工业园0556-5345767</t>
  </si>
  <si>
    <t>*矿山专用设备*湿式转向桥</t>
  </si>
  <si>
    <t>90221101</t>
  </si>
  <si>
    <t>9176.991150442477876</t>
  </si>
  <si>
    <t>*矿山专用设备*湿式驱动后桥</t>
  </si>
  <si>
    <t>90221201</t>
  </si>
  <si>
    <t>9849.557522123893805</t>
  </si>
  <si>
    <t>44922759</t>
  </si>
  <si>
    <t>建行柳州龙泉路支行45001625053059936936</t>
  </si>
  <si>
    <t>柳州市社湾路26号（一汽解放柳州特种汽车有限公司厂区内东南角）3139782</t>
  </si>
  <si>
    <t>*劳务*三包费</t>
  </si>
  <si>
    <t>1524.123893805309735</t>
  </si>
  <si>
    <t>44922760</t>
  </si>
  <si>
    <t>911408215833037746</t>
  </si>
  <si>
    <t>工行运城解放路支行 0511034419200222873</t>
  </si>
  <si>
    <t>临猗县高新工业园区运临路999号 0359-4098888</t>
  </si>
  <si>
    <t>*矿山专用设备*反向制动阀</t>
  </si>
  <si>
    <t>55011011</t>
  </si>
  <si>
    <t>1911.504424778761062</t>
  </si>
  <si>
    <t>44922761</t>
  </si>
  <si>
    <t>91371324577779434B</t>
  </si>
  <si>
    <t>中国工商银行股份有限公司兰陵支行1610020309200125575</t>
  </si>
  <si>
    <t>山东省临沂市兰陵县鲁城镇平山后村206国道南侧0539-5471555</t>
  </si>
  <si>
    <t>82181003</t>
  </si>
  <si>
    <t>2389.380530973451327</t>
  </si>
  <si>
    <t>82181006</t>
  </si>
  <si>
    <t>1415.929203539823009</t>
  </si>
  <si>
    <t>44922762</t>
  </si>
  <si>
    <t>913709837357825411</t>
  </si>
  <si>
    <t>工行肥城支行1604010619024530577</t>
  </si>
  <si>
    <t>肥城湖屯工业园区0538-3610867</t>
  </si>
  <si>
    <t>80013000B</t>
  </si>
  <si>
    <t>3716.814159292035398</t>
  </si>
  <si>
    <t>44922763</t>
  </si>
  <si>
    <t>91370302MA3P7J9Q5M</t>
  </si>
  <si>
    <t>中国工商银行淄博市淄川区支行淄城路分理处1603030609200013293</t>
  </si>
  <si>
    <t>山东省淄博市淄川区般阳路街道办事处般阳社区汇丰大厦206号18253312673</t>
  </si>
  <si>
    <t>48.0</t>
  </si>
  <si>
    <t>80231001</t>
  </si>
  <si>
    <t>4292.035398230088496</t>
  </si>
  <si>
    <t>44922764</t>
  </si>
  <si>
    <t>913202817843659122</t>
  </si>
  <si>
    <t>上海浦东发展银行江阴支行营业部92010154740013866</t>
  </si>
  <si>
    <t>江阴市申港街道申港路155号0510-86688178</t>
  </si>
  <si>
    <t>80128001C</t>
  </si>
  <si>
    <t>16371.681415929203540</t>
  </si>
  <si>
    <t>53130046</t>
  </si>
  <si>
    <t>362.831858407079646</t>
  </si>
  <si>
    <t>53512029-Q</t>
  </si>
  <si>
    <t>367.256637168141593</t>
  </si>
  <si>
    <t>44922766</t>
  </si>
  <si>
    <t>91150602MA0N52BT8X</t>
  </si>
  <si>
    <t>鄂尔多斯农村商业银行股份有限公司星光支行7502601220000000073841</t>
  </si>
  <si>
    <t>内蒙古自治区鄂尔多斯市东胜区万正城A区13号1单元1301 15149555504</t>
  </si>
  <si>
    <t>82919036</t>
  </si>
  <si>
    <t>867.256637168141593</t>
  </si>
  <si>
    <t>53510005</t>
  </si>
  <si>
    <t>44922767</t>
  </si>
  <si>
    <t>91210500MA0U2MHH27</t>
  </si>
  <si>
    <t>中国银行股份有限公司本溪分行303873848039</t>
  </si>
  <si>
    <t>辽宁省本溪市溪湖区溪湖东路31栋7层5单元18号45534202</t>
  </si>
  <si>
    <t>*矿山专用设备*单路充液阀</t>
  </si>
  <si>
    <t>55012008</t>
  </si>
  <si>
    <t>1592.920353982300885</t>
  </si>
  <si>
    <t>44922768</t>
  </si>
  <si>
    <t>*矿山专用设备*O型圈</t>
  </si>
  <si>
    <t>53002008</t>
  </si>
  <si>
    <t>15.929203539823009</t>
  </si>
  <si>
    <t>*矿山专用设备*D型圈</t>
  </si>
  <si>
    <t>82181021</t>
  </si>
  <si>
    <t>366.371681415929204</t>
  </si>
  <si>
    <t>82181022</t>
  </si>
  <si>
    <t>384.955752212389381</t>
  </si>
  <si>
    <t>1283.185840707964602</t>
  </si>
  <si>
    <t>318.584070796460177</t>
  </si>
  <si>
    <t>*矿山专用设备*螺栓</t>
  </si>
  <si>
    <t>50120405</t>
  </si>
  <si>
    <t>2.212389380530973</t>
  </si>
  <si>
    <t>*矿山专用设备*弹垫</t>
  </si>
  <si>
    <t>52001005</t>
  </si>
  <si>
    <t>3.097345132743363</t>
  </si>
  <si>
    <t>50013206</t>
  </si>
  <si>
    <t>7.079646017699115</t>
  </si>
  <si>
    <t>82180019</t>
  </si>
  <si>
    <t>2221.238938053097345</t>
  </si>
  <si>
    <t>82180020</t>
  </si>
  <si>
    <t>*矿山专用设备*调整环</t>
  </si>
  <si>
    <t>82180025C</t>
  </si>
  <si>
    <t>574.336283185840708</t>
  </si>
  <si>
    <t>*矿山专用设备*过渡接头</t>
  </si>
  <si>
    <t>55004018</t>
  </si>
  <si>
    <t>9.380530973451327</t>
  </si>
  <si>
    <t>55004003</t>
  </si>
  <si>
    <t>7.522123893805310</t>
  </si>
  <si>
    <t>55004001</t>
  </si>
  <si>
    <t>8.407079646017699</t>
  </si>
  <si>
    <t>55004023</t>
  </si>
  <si>
    <t>33.628318584070796</t>
  </si>
  <si>
    <t>*矿山专用设备*前湿式制动器</t>
  </si>
  <si>
    <t>80181103/203</t>
  </si>
  <si>
    <t>13159.292035398230088</t>
  </si>
  <si>
    <t>44922769</t>
  </si>
  <si>
    <t>44922770</t>
  </si>
  <si>
    <t>农行徐州市朱庄支行10237301040025360</t>
  </si>
  <si>
    <t>徐州市经济技术开发区大黄山镇前王村北前王工业园内101室051685785996</t>
  </si>
  <si>
    <t>80159003</t>
  </si>
  <si>
    <t>120353.982300884955752</t>
  </si>
  <si>
    <t>44922771</t>
  </si>
  <si>
    <t>91140821733993898U</t>
  </si>
  <si>
    <t>建行临猗县支行 14001727708050501450</t>
  </si>
  <si>
    <t>临猗县城华晋大道1589号 0359-4065168</t>
  </si>
  <si>
    <t>80162032</t>
  </si>
  <si>
    <t>13628.318584070796460</t>
  </si>
  <si>
    <t>80162045</t>
  </si>
  <si>
    <t>80205015A</t>
  </si>
  <si>
    <t>44922772</t>
  </si>
  <si>
    <t>911101021013406614</t>
  </si>
  <si>
    <t>中国工商银行股份有限公司北京德外支行0200001309004600131</t>
  </si>
  <si>
    <t>北京市西城区德外黄寺大街 24 号010-62072569</t>
  </si>
  <si>
    <t>80246001</t>
  </si>
  <si>
    <t>14159.292035398230088</t>
  </si>
  <si>
    <t>44922773</t>
  </si>
  <si>
    <t>9137090069541302XC</t>
  </si>
  <si>
    <t>中国银行股份有限公司泰安光彩大市场支行236401955779</t>
  </si>
  <si>
    <t>泰安市泰山青春创业开发区0538-8365608</t>
  </si>
  <si>
    <t>80018000B</t>
  </si>
  <si>
    <t>44922774</t>
  </si>
  <si>
    <t>91120113MAC2JP0J82</t>
  </si>
  <si>
    <t>天津银行股份有限公司振北支行120110101000017458</t>
  </si>
  <si>
    <t>天津市北辰区天津北辰经济技术开发区高端园永进道88号智达众创空间2040 18622788586</t>
  </si>
  <si>
    <t>*矿山专用设备*密封圈</t>
  </si>
  <si>
    <t>84.070796460176991</t>
  </si>
  <si>
    <t>353.982300884955752</t>
  </si>
  <si>
    <t>44922775</t>
  </si>
  <si>
    <t>91420800579896722L</t>
  </si>
  <si>
    <t>湖北钟祥农村商业银行承天支行 82010000001767247</t>
  </si>
  <si>
    <t>荆门高新区掇刀区高新路66号0724-4286522</t>
  </si>
  <si>
    <t>*矿山专用设备*半轴</t>
  </si>
  <si>
    <t>90028002</t>
  </si>
  <si>
    <t>814.159292035398230</t>
  </si>
  <si>
    <t>93007015</t>
  </si>
  <si>
    <t>15.044247787610619</t>
  </si>
  <si>
    <t>*矿山专用设备*轮辋螺母</t>
  </si>
  <si>
    <t>93007016</t>
  </si>
  <si>
    <t>7.964601769911504</t>
  </si>
  <si>
    <t>53002007</t>
  </si>
  <si>
    <t>20.353982300884956</t>
  </si>
  <si>
    <t>*矿山专用设备*后桥总成</t>
  </si>
  <si>
    <t>90007200</t>
  </si>
  <si>
    <t>20318.584070796460177</t>
  </si>
  <si>
    <t>53512013</t>
  </si>
  <si>
    <t>636.283185840707965</t>
  </si>
  <si>
    <t>44922776</t>
  </si>
  <si>
    <t>91370402MA3RAE747G</t>
  </si>
  <si>
    <t>济宁银行股份有限公司枣庄分行815020301421008829</t>
  </si>
  <si>
    <t>山东省枣庄市市中区齐村镇西华路（枣庄中机煤矿设备制造有限公司院内）18263776666</t>
  </si>
  <si>
    <t>82181004</t>
  </si>
  <si>
    <t>份数：29  金额：1595209.43元  税额：207377.23元</t>
  </si>
  <si>
    <t>月份</t>
  </si>
  <si>
    <t>借方购方企业名称</t>
  </si>
  <si>
    <t>品名</t>
  </si>
  <si>
    <t>材料类</t>
  </si>
  <si>
    <t>阀类</t>
  </si>
  <si>
    <t>桥类</t>
  </si>
  <si>
    <t>制动器类</t>
  </si>
  <si>
    <t>总成</t>
  </si>
  <si>
    <t>总成类</t>
  </si>
  <si>
    <t>姓名</t>
  </si>
  <si>
    <t>身份证件类型</t>
  </si>
  <si>
    <t>身份证件号码</t>
  </si>
  <si>
    <t>纳税人识别号</t>
  </si>
  <si>
    <t>是否为非居民个人</t>
  </si>
  <si>
    <t>所得项目</t>
  </si>
  <si>
    <t>免税收入</t>
  </si>
  <si>
    <t>减除费用</t>
  </si>
  <si>
    <t>基本养老保险费</t>
  </si>
  <si>
    <t>基本医疗保险费</t>
  </si>
  <si>
    <t>失业保险费</t>
  </si>
  <si>
    <t>住房公积金</t>
  </si>
  <si>
    <t>年金</t>
  </si>
  <si>
    <t>商业健康保险</t>
  </si>
  <si>
    <t>税延养老保险</t>
  </si>
  <si>
    <t>财产原值</t>
  </si>
  <si>
    <t>允许扣除的税费</t>
  </si>
  <si>
    <t>累计收入额</t>
  </si>
  <si>
    <t>累计减除费用</t>
  </si>
  <si>
    <t>累计专项扣除</t>
  </si>
  <si>
    <t>子女教育</t>
  </si>
  <si>
    <t>赡养老人</t>
  </si>
  <si>
    <t>住房贷款利息</t>
  </si>
  <si>
    <t>住房租金</t>
  </si>
  <si>
    <t>继续教育</t>
  </si>
  <si>
    <t>3岁以下婴幼儿照护</t>
  </si>
  <si>
    <t>累计个人养老金</t>
  </si>
  <si>
    <t>累计其他扣除</t>
  </si>
  <si>
    <t>减按计税比例</t>
  </si>
  <si>
    <t>准予扣除的捐赠额</t>
  </si>
  <si>
    <t>应纳税所得额</t>
  </si>
  <si>
    <t>税率/预扣率</t>
  </si>
  <si>
    <t>速算扣除数</t>
  </si>
  <si>
    <t>应纳税额</t>
  </si>
  <si>
    <t>减免税额</t>
  </si>
  <si>
    <t>已缴税额</t>
  </si>
  <si>
    <t>应补/退税额</t>
  </si>
  <si>
    <t>个人所得税扣缴申报表</t>
  </si>
  <si>
    <t>税款所属期：2023年01月01日至2023年01月31日</t>
  </si>
  <si>
    <t>扣缴义务人：*****有限公司</t>
  </si>
  <si>
    <t>扣缴义务人纳税人识别号（统一社会信用代码）：91320300302104358C                                                                                                                                                                                                                                                                                                                              
金额单位：人民币元（列至角分）</t>
  </si>
  <si>
    <t>本月（次）情况</t>
  </si>
  <si>
    <t>累计情况</t>
  </si>
  <si>
    <t>税款计算</t>
  </si>
  <si>
    <t>收入额计算</t>
  </si>
  <si>
    <t>专项扣除</t>
  </si>
  <si>
    <t>其他扣除</t>
  </si>
  <si>
    <t>累计专项附加扣除</t>
  </si>
  <si>
    <t>居民身份证</t>
  </si>
  <si>
    <t>320304198707295539</t>
  </si>
  <si>
    <t>正常工资薪金</t>
  </si>
  <si>
    <t>100%</t>
  </si>
  <si>
    <t>320302198707304412</t>
  </si>
  <si>
    <t>320322198406133555</t>
  </si>
  <si>
    <t>32030319720911081X</t>
  </si>
  <si>
    <t>371522198704066013</t>
  </si>
  <si>
    <t>320302198305174432</t>
  </si>
  <si>
    <t>41132819920728337X</t>
  </si>
  <si>
    <t>320323198602141030</t>
  </si>
  <si>
    <t>320302198803144412</t>
  </si>
  <si>
    <t>上年各月均有申报且全年收入不超过6万元</t>
  </si>
  <si>
    <t>320323198703251052</t>
  </si>
  <si>
    <t>320302196811041617</t>
  </si>
  <si>
    <t>620103197401251022</t>
  </si>
  <si>
    <t>320321198103244219</t>
  </si>
  <si>
    <t>320323197210141037</t>
  </si>
  <si>
    <t>320323197511037911</t>
  </si>
  <si>
    <t>320302198812114434</t>
  </si>
  <si>
    <t>320323198307061230</t>
  </si>
  <si>
    <t>320311196701080435</t>
  </si>
  <si>
    <t>繆世才</t>
  </si>
  <si>
    <t>320311197310260417</t>
  </si>
  <si>
    <t>32032119840701341X</t>
  </si>
  <si>
    <t>320311198809217025</t>
  </si>
  <si>
    <t>320302196901221216</t>
  </si>
  <si>
    <t>320323196811305434</t>
  </si>
  <si>
    <t>320303197107070036</t>
  </si>
  <si>
    <t>320304198804265518</t>
  </si>
  <si>
    <t>320323197111261439</t>
  </si>
  <si>
    <t>320304198902165617</t>
  </si>
  <si>
    <t>342222198607131652</t>
  </si>
  <si>
    <t>320323197405316028</t>
  </si>
  <si>
    <t>320304198411185533</t>
  </si>
  <si>
    <t>340604198604052411</t>
  </si>
  <si>
    <t>320311196911300838</t>
  </si>
  <si>
    <t>320323198708201118</t>
  </si>
  <si>
    <t>320304196304240833</t>
  </si>
  <si>
    <t>320302197209012412</t>
  </si>
  <si>
    <t>320302195410231618</t>
  </si>
  <si>
    <t>320304197107282430</t>
  </si>
  <si>
    <t>320305197810211235</t>
  </si>
  <si>
    <t>342222198905262810</t>
  </si>
  <si>
    <t>320323198205161054</t>
  </si>
  <si>
    <t>370628196907180012</t>
  </si>
  <si>
    <t>320323197201171074</t>
  </si>
  <si>
    <t>370481198508183822</t>
  </si>
  <si>
    <t>320304198404025814</t>
  </si>
  <si>
    <t>32030319980610162X</t>
  </si>
  <si>
    <t>320311197103220834</t>
  </si>
  <si>
    <t>320311199204237319</t>
  </si>
  <si>
    <t>320303196805141618</t>
  </si>
  <si>
    <t>320302198801134413</t>
  </si>
  <si>
    <t>320311197111300412</t>
  </si>
  <si>
    <t>全年一次性奖金收入</t>
  </si>
  <si>
    <t>-</t>
  </si>
  <si>
    <t>合    计</t>
  </si>
  <si>
    <t xml:space="preserve">     谨声明:本扣缴申报表是根据国家税收法律法规及相关规定填报的，是真实的、可靠的、完整的。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</si>
  <si>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扣缴义务人（签章）：                        年    月    日</t>
  </si>
  <si>
    <t>代理机构签章:代理机构统一社会信用代码：经办人签字：经办人身份证件号码：</t>
  </si>
  <si>
    <t>受理人：受理税务机关（章）： 受理日期:    年    月   日</t>
  </si>
  <si>
    <t>2023年应收票据备查簿</t>
  </si>
  <si>
    <t>1月收入承兑明细：</t>
  </si>
  <si>
    <t>签收日期</t>
  </si>
  <si>
    <t>前一手单位名称</t>
  </si>
  <si>
    <t>票据号码</t>
  </si>
  <si>
    <t>票据类型</t>
  </si>
  <si>
    <t>出票人户名</t>
  </si>
  <si>
    <t>收款人户名</t>
  </si>
  <si>
    <t>出票日期</t>
  </si>
  <si>
    <t>到期日期</t>
  </si>
  <si>
    <t>转出日期</t>
  </si>
  <si>
    <t>下一手单位名称</t>
  </si>
  <si>
    <t>2022.12月结余</t>
  </si>
  <si>
    <t>鄂尔多斯阳都工程机械有限公司</t>
  </si>
  <si>
    <t>131329003801820220906335142315</t>
  </si>
  <si>
    <t>银行承兑汇票</t>
  </si>
  <si>
    <t>上海浦昌供应链管理有限公司</t>
  </si>
  <si>
    <t>天津鑫昕贸易有限公司</t>
  </si>
  <si>
    <t>2022-09-06</t>
  </si>
  <si>
    <t>2023-03-06</t>
  </si>
  <si>
    <t>131329003904320221227428634110</t>
  </si>
  <si>
    <t>上海响虹实业有限公司</t>
  </si>
  <si>
    <t>上海浮甚实业有限公司</t>
  </si>
  <si>
    <t>2022-12-27</t>
  </si>
  <si>
    <t>2023-06-27</t>
  </si>
  <si>
    <t>徐州赫腾机械制造有限公司</t>
  </si>
  <si>
    <t>131366500041420221130406863110</t>
  </si>
  <si>
    <t>四川德胜集团钒钛有限公司</t>
  </si>
  <si>
    <t>海南德胜恒嘉实业有限公司</t>
  </si>
  <si>
    <t>2022-11-30</t>
  </si>
  <si>
    <t>2023-05-30</t>
  </si>
  <si>
    <t>杰梯晞精密机电（上海）有限公司</t>
  </si>
  <si>
    <t>132330100001920221025372699793</t>
  </si>
  <si>
    <t>无锡立方体贸易咨询有限公司</t>
  </si>
  <si>
    <t>广州利荣物资有限公司</t>
  </si>
  <si>
    <t>2022-10-25</t>
  </si>
  <si>
    <t>2023-04-25</t>
  </si>
  <si>
    <t>11张票是1.16日付杰梯晞100万，</t>
  </si>
  <si>
    <t>132330100001920221128403462503</t>
  </si>
  <si>
    <t>江苏尚菱瑞能源科技有限公司</t>
  </si>
  <si>
    <t>上海珑曦实业有限公司</t>
  </si>
  <si>
    <t>2022-11-28</t>
  </si>
  <si>
    <t>2023-05-28</t>
  </si>
  <si>
    <t>131365900301720221129405123413</t>
  </si>
  <si>
    <t>四川九州电子科技股份有限公司</t>
  </si>
  <si>
    <t>四川宾利光电科技有限公司</t>
  </si>
  <si>
    <t>2022-11-29</t>
  </si>
  <si>
    <t>2023-05-29</t>
  </si>
  <si>
    <t>131355102722620221027378145577</t>
  </si>
  <si>
    <t>楚天科技股份有限公司</t>
  </si>
  <si>
    <t>基伊埃工程设备技术（苏州）有限公司</t>
  </si>
  <si>
    <t>2022-10-27</t>
  </si>
  <si>
    <t>2023-04-27</t>
  </si>
  <si>
    <t>130133200012720221110388439559</t>
  </si>
  <si>
    <t>金丰（中国）机械工业有限公司</t>
  </si>
  <si>
    <t>2022-11-10</t>
  </si>
  <si>
    <t>2023-05-10</t>
  </si>
  <si>
    <t>131631200001920220705282752495</t>
  </si>
  <si>
    <t>扬力集团股份有限公司</t>
  </si>
  <si>
    <t>江苏扬力锻压机床有限公司</t>
  </si>
  <si>
    <t>2022-07-05</t>
  </si>
  <si>
    <t>131430100917520221104384803429</t>
  </si>
  <si>
    <t>江苏华瓴建设发展有限公司</t>
  </si>
  <si>
    <t>江苏臣铭贸易有限公司</t>
  </si>
  <si>
    <t>2022-11-04</t>
  </si>
  <si>
    <t>2023-05-04</t>
  </si>
  <si>
    <t>110533330008020221124400444727</t>
  </si>
  <si>
    <t>德力西电气销售有限公司</t>
  </si>
  <si>
    <t>德力西电气有限公司</t>
  </si>
  <si>
    <t>2022-11-24</t>
  </si>
  <si>
    <t>2023-05-24</t>
  </si>
  <si>
    <t>找回672804.49元，实际付款327195.51元</t>
  </si>
  <si>
    <t>131333208211720230110444248119</t>
  </si>
  <si>
    <t>2023-07-10</t>
  </si>
  <si>
    <t>132311000000820221019368182657</t>
  </si>
  <si>
    <t>北京赶想科技有限公司</t>
  </si>
  <si>
    <t>河北曌阳环保机械制造有限公司</t>
  </si>
  <si>
    <t>2022-10-19</t>
  </si>
  <si>
    <t>2023-04-19</t>
  </si>
  <si>
    <t>110333202640420221027377581735</t>
  </si>
  <si>
    <t>宁波捷凯机械制造有限公司</t>
  </si>
  <si>
    <t>东莞市倍思腾机电设备有限公司</t>
  </si>
  <si>
    <t>山西万合矿用机械制造有限公司</t>
  </si>
  <si>
    <t>130622100608420230116453047126</t>
  </si>
  <si>
    <t>沈阳佳信户外用品制造有限公司</t>
  </si>
  <si>
    <t>宁波新合联进出口有限公司</t>
  </si>
  <si>
    <t>2023-07-16</t>
  </si>
  <si>
    <t>合计</t>
  </si>
  <si>
    <t>2023.1月 电承账户结余：</t>
  </si>
  <si>
    <t>固定资产折旧表2023年1月</t>
  </si>
  <si>
    <t xml:space="preserve">****有限公司     </t>
  </si>
  <si>
    <t>固定资产名称</t>
  </si>
  <si>
    <t>固定资产类别</t>
  </si>
  <si>
    <t>购入时间</t>
  </si>
  <si>
    <t>原值</t>
  </si>
  <si>
    <t>使用年限</t>
  </si>
  <si>
    <t>残值率</t>
  </si>
  <si>
    <t>残值</t>
  </si>
  <si>
    <t>剩余价值</t>
  </si>
  <si>
    <t>月折旧额</t>
  </si>
  <si>
    <t>已提折旧额</t>
  </si>
  <si>
    <t>累计折旧额</t>
  </si>
  <si>
    <t>悬臂起重机</t>
  </si>
  <si>
    <t>机器设备</t>
  </si>
  <si>
    <t>JPZ040</t>
  </si>
  <si>
    <t>BZ300KG</t>
  </si>
  <si>
    <t>电气箱柜</t>
  </si>
  <si>
    <t>JPSZ020</t>
  </si>
  <si>
    <t>输送式自动喷砂机</t>
  </si>
  <si>
    <t>80-12A</t>
  </si>
  <si>
    <t>喷砂机</t>
  </si>
  <si>
    <t>JZ-12-6</t>
  </si>
  <si>
    <t>螺杆式空压机</t>
  </si>
  <si>
    <t xml:space="preserve">                                                   </t>
  </si>
  <si>
    <t>冷冻式干燥机</t>
  </si>
  <si>
    <t>单槽超声波清洗机</t>
  </si>
  <si>
    <t>YTF-10025K</t>
  </si>
  <si>
    <t>手动液压泵</t>
  </si>
  <si>
    <t>SBY-1-20(10)</t>
  </si>
  <si>
    <t>万向摇臂钻</t>
  </si>
  <si>
    <t>Z3132K</t>
  </si>
  <si>
    <t>高频加热机</t>
  </si>
  <si>
    <t>变频机</t>
  </si>
  <si>
    <t>GD200-018G/022P-4</t>
  </si>
  <si>
    <t>变频柜</t>
  </si>
  <si>
    <t>包装机</t>
  </si>
  <si>
    <t>附属设备</t>
  </si>
  <si>
    <t>ZJ-60贴体</t>
  </si>
  <si>
    <t>光纤激光打标机</t>
  </si>
  <si>
    <t>压装机</t>
  </si>
  <si>
    <t>旋转压装机</t>
  </si>
  <si>
    <t>冷热水高压清洗机</t>
  </si>
  <si>
    <t>定柱悬臂起重机</t>
  </si>
  <si>
    <t>半门式起重机</t>
  </si>
  <si>
    <t>车桥气密检测装置</t>
  </si>
  <si>
    <t>超声波振盘</t>
  </si>
  <si>
    <t>块</t>
  </si>
  <si>
    <t>往复式桥壳清洗机</t>
  </si>
  <si>
    <t>数控插齿机</t>
  </si>
  <si>
    <t>油缸缸底焊机85470.09单臂液压机焊机25470.08</t>
  </si>
  <si>
    <t>HPS3000 YQ41-60T</t>
  </si>
  <si>
    <t>1+1</t>
  </si>
  <si>
    <t>关节臂测量机</t>
  </si>
  <si>
    <t>RPG-EYCG-12</t>
  </si>
  <si>
    <t>数控车床</t>
  </si>
  <si>
    <t>CK6180A/1000</t>
  </si>
  <si>
    <t>立式加工中心</t>
  </si>
  <si>
    <t>KDVM855L</t>
  </si>
  <si>
    <t>梅赛德斯--奔驰</t>
  </si>
  <si>
    <t>辆</t>
  </si>
  <si>
    <t>奔驰越野车</t>
  </si>
  <si>
    <t>2999CC</t>
  </si>
  <si>
    <t>威然汽车</t>
  </si>
  <si>
    <t>多用途乘用车</t>
  </si>
  <si>
    <t>全顺汽车</t>
  </si>
  <si>
    <t>奇骏汽车</t>
  </si>
  <si>
    <t>宝骏汽车</t>
  </si>
  <si>
    <t>衣柜家具</t>
  </si>
  <si>
    <t>衣柜</t>
  </si>
  <si>
    <t>征收项目 </t>
  </si>
  <si>
    <t>征收品目 </t>
  </si>
  <si>
    <t>缴款日期 </t>
  </si>
  <si>
    <t>应缴税款 </t>
  </si>
  <si>
    <r>
      <rPr>
        <sz val="9"/>
        <color rgb="FF333333"/>
        <rFont val="宋体"/>
        <charset val="134"/>
      </rPr>
      <t>已缴税款</t>
    </r>
    <r>
      <rPr>
        <sz val="9"/>
        <color rgb="FF333333"/>
        <rFont val="宋体"/>
        <charset val="134"/>
      </rPr>
      <t> </t>
    </r>
  </si>
  <si>
    <r>
      <rPr>
        <sz val="9"/>
        <color rgb="FF333333"/>
        <rFont val="宋体"/>
        <charset val="134"/>
      </rPr>
      <t>税款种类</t>
    </r>
    <r>
      <rPr>
        <sz val="9"/>
        <color rgb="FF333333"/>
        <rFont val="宋体"/>
        <charset val="134"/>
      </rPr>
      <t> </t>
    </r>
  </si>
  <si>
    <r>
      <rPr>
        <sz val="9"/>
        <color rgb="FF333333"/>
        <rFont val="宋体"/>
        <charset val="134"/>
      </rPr>
      <t>税款状态</t>
    </r>
    <r>
      <rPr>
        <sz val="9"/>
        <color rgb="FF333333"/>
        <rFont val="宋体"/>
        <charset val="134"/>
      </rPr>
      <t> </t>
    </r>
  </si>
  <si>
    <t>已缴税款 </t>
  </si>
  <si>
    <t>专用设备（17%、16%、13%）</t>
  </si>
  <si>
    <r>
      <rPr>
        <sz val="9"/>
        <color rgb="FF333333"/>
        <rFont val="宋体"/>
        <charset val="134"/>
      </rPr>
      <t>正税</t>
    </r>
  </si>
  <si>
    <r>
      <rPr>
        <sz val="9"/>
        <color rgb="FF333333"/>
        <rFont val="宋体"/>
        <charset val="134"/>
      </rPr>
      <t>已入库</t>
    </r>
  </si>
  <si>
    <t>城市维护建设税</t>
  </si>
  <si>
    <t>市区（增值税附征）</t>
  </si>
  <si>
    <t>买卖合同</t>
  </si>
  <si>
    <t>增值税教育费附加</t>
  </si>
  <si>
    <t>增值税地方教育附加</t>
  </si>
  <si>
    <t>建设行政事业性收费收入</t>
  </si>
  <si>
    <t>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</si>
</sst>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5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333333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7.5"/>
      <color rgb="FF000000"/>
      <name val="宋体"/>
      <charset val="134"/>
    </font>
    <font>
      <b/>
      <sz val="14"/>
      <color rgb="FF000000"/>
      <name val="方正小标宋简体"/>
      <charset val="134"/>
    </font>
    <font>
      <sz val="9"/>
      <name val="宋体"/>
      <charset val="134"/>
    </font>
    <font>
      <sz val="9.75"/>
      <color rgb="FF000000"/>
      <name val="Arial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2"/>
      <color rgb="FF000000"/>
      <name val="宋体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8"/>
      <name val="Arial"/>
      <charset val="134"/>
    </font>
    <font>
      <b/>
      <sz val="8"/>
      <color rgb="FF000000"/>
      <name val="宋体"/>
      <charset val="134"/>
    </font>
    <font>
      <sz val="20"/>
      <color theme="1"/>
      <name val="宋体"/>
      <charset val="134"/>
      <scheme val="minor"/>
    </font>
    <font>
      <sz val="7"/>
      <color rgb="FF000000"/>
      <name val="宋体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2" fillId="13" borderId="17" applyNumberFormat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44" fillId="14" borderId="18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31" fontId="5" fillId="3" borderId="1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right" vertical="center"/>
    </xf>
    <xf numFmtId="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4" fontId="10" fillId="0" borderId="1" xfId="1" applyNumberFormat="1" applyFont="1" applyBorder="1" applyAlignment="1" applyProtection="1">
      <alignment horizontal="left" vertical="center" shrinkToFit="1"/>
      <protection locked="0"/>
    </xf>
    <xf numFmtId="14" fontId="10" fillId="0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" fontId="10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12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8" fillId="7" borderId="0" xfId="0" applyFont="1" applyFill="1" applyAlignment="1">
      <alignment horizontal="right" vertical="center"/>
    </xf>
    <xf numFmtId="4" fontId="8" fillId="7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177" fontId="10" fillId="2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/>
    <xf numFmtId="0" fontId="14" fillId="8" borderId="3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49" fontId="14" fillId="0" borderId="4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2" fontId="14" fillId="4" borderId="3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justify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top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6" fillId="9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9" fontId="16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6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2" fillId="0" borderId="0" xfId="0" applyFont="1" applyFill="1" applyAlignment="1"/>
    <xf numFmtId="0" fontId="23" fillId="0" borderId="3" xfId="0" applyFont="1" applyFill="1" applyBorder="1" applyAlignment="1">
      <alignment horizontal="right"/>
    </xf>
    <xf numFmtId="0" fontId="24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right"/>
    </xf>
    <xf numFmtId="0" fontId="10" fillId="10" borderId="0" xfId="0" applyFont="1" applyFill="1" applyAlignment="1"/>
    <xf numFmtId="0" fontId="28" fillId="0" borderId="0" xfId="0" applyFont="1" applyFill="1" applyAlignment="1"/>
    <xf numFmtId="0" fontId="12" fillId="2" borderId="0" xfId="0" applyFont="1" applyFill="1" applyAlignment="1"/>
    <xf numFmtId="0" fontId="29" fillId="9" borderId="3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4" fontId="31" fillId="4" borderId="3" xfId="0" applyNumberFormat="1" applyFont="1" applyFill="1" applyBorder="1" applyAlignment="1">
      <alignment horizontal="right" vertical="center" wrapText="1"/>
    </xf>
    <xf numFmtId="0" fontId="31" fillId="0" borderId="3" xfId="0" applyFont="1" applyFill="1" applyBorder="1" applyAlignment="1">
      <alignment horizontal="right" vertical="center" wrapText="1"/>
    </xf>
    <xf numFmtId="0" fontId="31" fillId="2" borderId="3" xfId="0" applyFont="1" applyFill="1" applyBorder="1" applyAlignment="1">
      <alignment horizontal="right" vertical="center" wrapText="1"/>
    </xf>
    <xf numFmtId="177" fontId="31" fillId="0" borderId="3" xfId="0" applyNumberFormat="1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horizontal="right" vertical="center" wrapText="1"/>
    </xf>
    <xf numFmtId="0" fontId="31" fillId="4" borderId="3" xfId="0" applyFont="1" applyFill="1" applyBorder="1" applyAlignment="1">
      <alignment horizontal="right" vertical="center" wrapText="1"/>
    </xf>
    <xf numFmtId="4" fontId="32" fillId="2" borderId="3" xfId="0" applyNumberFormat="1" applyFont="1" applyFill="1" applyBorder="1" applyAlignment="1">
      <alignment horizontal="right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center"/>
    </xf>
    <xf numFmtId="4" fontId="31" fillId="0" borderId="3" xfId="0" applyNumberFormat="1" applyFont="1" applyFill="1" applyBorder="1" applyAlignment="1">
      <alignment horizontal="right" vertical="center" wrapText="1"/>
    </xf>
    <xf numFmtId="0" fontId="31" fillId="2" borderId="3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7" fontId="30" fillId="0" borderId="0" xfId="0" applyNumberFormat="1" applyFont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2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1" fillId="0" borderId="3" xfId="0" applyFont="1" applyFill="1" applyBorder="1" applyAlignment="1" quotePrefix="1">
      <alignment horizontal="center" vertical="center" wrapText="1"/>
    </xf>
    <xf numFmtId="0" fontId="24" fillId="4" borderId="3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499745</xdr:colOff>
      <xdr:row>6</xdr:row>
      <xdr:rowOff>142240</xdr:rowOff>
    </xdr:from>
    <xdr:to>
      <xdr:col>18</xdr:col>
      <xdr:colOff>208915</xdr:colOff>
      <xdr:row>8</xdr:row>
      <xdr:rowOff>147955</xdr:rowOff>
    </xdr:to>
    <xdr:pic>
      <xdr:nvPicPr>
        <xdr:cNvPr id="3" name="图片 19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415645" y="1315720"/>
          <a:ext cx="1537970" cy="371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\Desktop\&#26032;&#24314;%20360&#21387;&#32553;%20ZIP%20&#25991;&#20214;\2023.1&#26376;&#36164;&#26009;\2023.1&#26376;&#31080;&#25454;&#65288;&#25215;&#2081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.1月收"/>
      <sheetName val="23.1月付"/>
    </sheetNames>
    <sheetDataSet>
      <sheetData sheetId="0" refreshError="1"/>
      <sheetData sheetId="1" refreshError="1">
        <row r="23">
          <cell r="H23">
            <v>3793304.49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220" zoomScaleNormal="220" workbookViewId="0">
      <selection activeCell="E4" sqref="E4"/>
    </sheetView>
  </sheetViews>
  <sheetFormatPr defaultColWidth="8.88888888888889" defaultRowHeight="14.4" outlineLevelCol="4"/>
  <cols>
    <col min="1" max="1" width="26.5555555555556" customWidth="1"/>
    <col min="2" max="2" width="18.287037037037" customWidth="1"/>
    <col min="3" max="5" width="11.8888888888889" customWidth="1"/>
  </cols>
  <sheetData>
    <row r="1" spans="1:1">
      <c r="A1" t="s">
        <v>0</v>
      </c>
    </row>
    <row r="2" spans="1:5">
      <c r="A2" t="s">
        <v>1</v>
      </c>
      <c r="B2" s="5" t="s">
        <v>2</v>
      </c>
      <c r="C2" s="5" t="s">
        <v>3</v>
      </c>
      <c r="D2" s="5" t="s">
        <v>4</v>
      </c>
      <c r="E2" t="s">
        <v>5</v>
      </c>
    </row>
    <row r="3" spans="1:4">
      <c r="A3" t="s">
        <v>6</v>
      </c>
      <c r="B3" s="5" t="s">
        <v>7</v>
      </c>
      <c r="C3" s="5" t="s">
        <v>8</v>
      </c>
      <c r="D3" s="5" t="s">
        <v>9</v>
      </c>
    </row>
    <row r="4" spans="1:5">
      <c r="A4" s="157" t="s">
        <v>10</v>
      </c>
      <c r="B4" t="s">
        <v>11</v>
      </c>
      <c r="C4" t="s">
        <v>12</v>
      </c>
      <c r="D4" s="158" t="s">
        <v>13</v>
      </c>
      <c r="E4" t="s">
        <v>14</v>
      </c>
    </row>
    <row r="5" spans="1:5">
      <c r="A5" s="157"/>
      <c r="B5" t="s">
        <v>15</v>
      </c>
      <c r="C5" t="s">
        <v>16</v>
      </c>
      <c r="D5" t="s">
        <v>17</v>
      </c>
      <c r="E5" t="s">
        <v>18</v>
      </c>
    </row>
    <row r="6" spans="1:2">
      <c r="A6" t="s">
        <v>19</v>
      </c>
      <c r="B6" t="s">
        <v>20</v>
      </c>
    </row>
    <row r="7" spans="1:1">
      <c r="A7" t="s">
        <v>21</v>
      </c>
    </row>
    <row r="8" spans="1:1">
      <c r="A8" t="s">
        <v>22</v>
      </c>
    </row>
    <row r="9" spans="1:2">
      <c r="A9" t="s">
        <v>23</v>
      </c>
      <c r="B9" t="s">
        <v>24</v>
      </c>
    </row>
    <row r="10" spans="1:5">
      <c r="A10" t="s">
        <v>25</v>
      </c>
      <c r="B10" t="s">
        <v>26</v>
      </c>
      <c r="C10" t="s">
        <v>27</v>
      </c>
      <c r="D10" t="s">
        <v>9</v>
      </c>
      <c r="E10" t="s">
        <v>28</v>
      </c>
    </row>
    <row r="11" spans="3:4">
      <c r="C11" t="s">
        <v>29</v>
      </c>
      <c r="D11" t="s">
        <v>30</v>
      </c>
    </row>
    <row r="12" spans="1:1">
      <c r="A12" t="s">
        <v>31</v>
      </c>
    </row>
    <row r="13" spans="1:2">
      <c r="A13" t="s">
        <v>32</v>
      </c>
      <c r="B13" t="s">
        <v>33</v>
      </c>
    </row>
  </sheetData>
  <mergeCells count="1">
    <mergeCell ref="A4:A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E26" sqref="E26"/>
    </sheetView>
  </sheetViews>
  <sheetFormatPr defaultColWidth="8.88888888888889" defaultRowHeight="14.4"/>
  <cols>
    <col min="2" max="2" width="11.4444444444444" customWidth="1"/>
    <col min="3" max="3" width="32.5555555555556" customWidth="1"/>
    <col min="4" max="4" width="34.4444444444444" customWidth="1"/>
    <col min="5" max="5" width="13.4444444444444" customWidth="1"/>
    <col min="6" max="6" width="30.4444444444444" customWidth="1"/>
    <col min="7" max="7" width="36.7777777777778" customWidth="1"/>
    <col min="8" max="8" width="14.1111111111111" customWidth="1"/>
    <col min="9" max="10" width="11.8888888888889" customWidth="1"/>
    <col min="11" max="11" width="10.7777777777778" customWidth="1"/>
    <col min="12" max="12" width="36.7777777777778" customWidth="1"/>
  </cols>
  <sheetData>
    <row r="1" s="35" customFormat="1" ht="15.95" customHeight="1" spans="1:12">
      <c r="A1" s="39" t="s">
        <v>1787</v>
      </c>
      <c r="B1" s="39"/>
      <c r="C1" s="39"/>
      <c r="D1" s="39"/>
      <c r="E1" s="39"/>
      <c r="F1" s="39"/>
      <c r="G1" s="39"/>
      <c r="H1" s="39"/>
      <c r="I1" s="39"/>
      <c r="J1" s="39"/>
      <c r="K1" s="36"/>
      <c r="L1" s="39"/>
    </row>
    <row r="2" s="35" customFormat="1" ht="15.95" customHeight="1" spans="2:8">
      <c r="B2" s="36" t="s">
        <v>1788</v>
      </c>
      <c r="C2" s="36"/>
      <c r="H2" s="40"/>
    </row>
    <row r="3" s="36" customFormat="1" ht="15.95" customHeight="1" spans="1:12">
      <c r="A3" s="41" t="s">
        <v>320</v>
      </c>
      <c r="B3" s="42" t="s">
        <v>1789</v>
      </c>
      <c r="C3" s="43" t="s">
        <v>1790</v>
      </c>
      <c r="D3" s="44" t="s">
        <v>1791</v>
      </c>
      <c r="E3" s="44" t="s">
        <v>1792</v>
      </c>
      <c r="F3" s="44" t="s">
        <v>1793</v>
      </c>
      <c r="G3" s="44" t="s">
        <v>1794</v>
      </c>
      <c r="H3" s="45" t="s">
        <v>848</v>
      </c>
      <c r="I3" s="43" t="s">
        <v>1795</v>
      </c>
      <c r="J3" s="43" t="s">
        <v>1796</v>
      </c>
      <c r="K3" s="43" t="s">
        <v>1797</v>
      </c>
      <c r="L3" s="43" t="s">
        <v>1798</v>
      </c>
    </row>
    <row r="4" s="35" customFormat="1" ht="15.95" customHeight="1" spans="1:12">
      <c r="A4" s="46"/>
      <c r="B4" s="47" t="s">
        <v>1799</v>
      </c>
      <c r="C4" s="46"/>
      <c r="D4" s="46"/>
      <c r="E4" s="46"/>
      <c r="F4" s="46"/>
      <c r="G4" s="46"/>
      <c r="H4" s="48">
        <v>4562254.71</v>
      </c>
      <c r="I4" s="47"/>
      <c r="J4" s="47"/>
      <c r="K4" s="47"/>
      <c r="L4" s="47"/>
    </row>
    <row r="5" s="35" customFormat="1" ht="15.95" customHeight="1" spans="1:12">
      <c r="A5" s="46">
        <v>1</v>
      </c>
      <c r="B5" s="49">
        <v>44930</v>
      </c>
      <c r="C5" s="50" t="s">
        <v>1800</v>
      </c>
      <c r="D5" s="50" t="s">
        <v>1801</v>
      </c>
      <c r="E5" s="46" t="s">
        <v>1802</v>
      </c>
      <c r="F5" s="46" t="s">
        <v>1803</v>
      </c>
      <c r="G5" s="46" t="s">
        <v>1804</v>
      </c>
      <c r="H5" s="48">
        <v>200000</v>
      </c>
      <c r="I5" s="47" t="s">
        <v>1805</v>
      </c>
      <c r="J5" s="47" t="s">
        <v>1806</v>
      </c>
      <c r="K5" s="49"/>
      <c r="L5" s="46"/>
    </row>
    <row r="6" s="35" customFormat="1" ht="15.95" customHeight="1" spans="1:12">
      <c r="A6" s="46">
        <v>2</v>
      </c>
      <c r="B6" s="49">
        <v>44940</v>
      </c>
      <c r="C6" s="51" t="s">
        <v>107</v>
      </c>
      <c r="D6" s="52" t="s">
        <v>1807</v>
      </c>
      <c r="E6" s="53" t="s">
        <v>1802</v>
      </c>
      <c r="F6" s="54" t="s">
        <v>1808</v>
      </c>
      <c r="G6" s="54" t="s">
        <v>1809</v>
      </c>
      <c r="H6" s="55">
        <v>500000</v>
      </c>
      <c r="I6" s="47" t="s">
        <v>1810</v>
      </c>
      <c r="J6" s="58" t="s">
        <v>1811</v>
      </c>
      <c r="K6" s="49">
        <v>44943</v>
      </c>
      <c r="L6" s="47" t="s">
        <v>1812</v>
      </c>
    </row>
    <row r="7" s="37" customFormat="1" ht="15.95" customHeight="1" spans="1:12">
      <c r="A7" s="46">
        <v>3</v>
      </c>
      <c r="B7" s="49">
        <v>44940</v>
      </c>
      <c r="C7" s="51" t="s">
        <v>107</v>
      </c>
      <c r="D7" s="56" t="s">
        <v>1813</v>
      </c>
      <c r="E7" s="53" t="s">
        <v>1802</v>
      </c>
      <c r="F7" s="47" t="s">
        <v>1814</v>
      </c>
      <c r="G7" s="53" t="s">
        <v>1815</v>
      </c>
      <c r="H7" s="48">
        <v>1000000</v>
      </c>
      <c r="I7" s="47" t="s">
        <v>1816</v>
      </c>
      <c r="J7" s="58" t="s">
        <v>1817</v>
      </c>
      <c r="K7" s="49">
        <v>44942</v>
      </c>
      <c r="L7" s="46" t="s">
        <v>1818</v>
      </c>
    </row>
    <row r="8" s="37" customFormat="1" ht="15.95" customHeight="1" spans="1:15">
      <c r="A8" s="46">
        <v>4</v>
      </c>
      <c r="B8" s="49">
        <v>44942</v>
      </c>
      <c r="C8" s="50" t="s">
        <v>1818</v>
      </c>
      <c r="D8" s="57" t="s">
        <v>1819</v>
      </c>
      <c r="E8" s="53" t="s">
        <v>1802</v>
      </c>
      <c r="F8" s="46" t="s">
        <v>1820</v>
      </c>
      <c r="G8" s="58" t="s">
        <v>1821</v>
      </c>
      <c r="H8" s="59">
        <v>100000</v>
      </c>
      <c r="I8" s="66" t="s">
        <v>1822</v>
      </c>
      <c r="J8" s="66" t="s">
        <v>1823</v>
      </c>
      <c r="K8" s="67">
        <v>44942</v>
      </c>
      <c r="L8" s="68" t="s">
        <v>256</v>
      </c>
      <c r="M8" s="69" t="s">
        <v>1824</v>
      </c>
      <c r="N8" s="70"/>
      <c r="O8" s="70"/>
    </row>
    <row r="9" s="37" customFormat="1" ht="15.95" customHeight="1" spans="1:15">
      <c r="A9" s="46">
        <v>5</v>
      </c>
      <c r="B9" s="49">
        <v>44942</v>
      </c>
      <c r="C9" s="50" t="s">
        <v>1818</v>
      </c>
      <c r="D9" s="57" t="s">
        <v>1825</v>
      </c>
      <c r="E9" s="53" t="s">
        <v>1802</v>
      </c>
      <c r="F9" s="46" t="s">
        <v>1826</v>
      </c>
      <c r="G9" s="58" t="s">
        <v>1827</v>
      </c>
      <c r="H9" s="59">
        <v>100000</v>
      </c>
      <c r="I9" s="66" t="s">
        <v>1828</v>
      </c>
      <c r="J9" s="66" t="s">
        <v>1829</v>
      </c>
      <c r="K9" s="67">
        <v>44942</v>
      </c>
      <c r="L9" s="68" t="s">
        <v>203</v>
      </c>
      <c r="M9" s="69"/>
      <c r="N9" s="70"/>
      <c r="O9" s="70"/>
    </row>
    <row r="10" s="37" customFormat="1" ht="15.95" customHeight="1" spans="1:15">
      <c r="A10" s="46">
        <v>6</v>
      </c>
      <c r="B10" s="49">
        <v>44942</v>
      </c>
      <c r="C10" s="50" t="s">
        <v>1818</v>
      </c>
      <c r="D10" s="57" t="s">
        <v>1830</v>
      </c>
      <c r="E10" s="53" t="s">
        <v>1802</v>
      </c>
      <c r="F10" s="46" t="s">
        <v>1831</v>
      </c>
      <c r="G10" s="58" t="s">
        <v>1832</v>
      </c>
      <c r="H10" s="59">
        <v>100000</v>
      </c>
      <c r="I10" s="66" t="s">
        <v>1833</v>
      </c>
      <c r="J10" s="66" t="s">
        <v>1834</v>
      </c>
      <c r="K10" s="67">
        <v>44943</v>
      </c>
      <c r="L10" s="68" t="s">
        <v>1812</v>
      </c>
      <c r="M10" s="69"/>
      <c r="N10" s="70"/>
      <c r="O10" s="70"/>
    </row>
    <row r="11" s="37" customFormat="1" ht="15.95" customHeight="1" spans="1:15">
      <c r="A11" s="46">
        <v>7</v>
      </c>
      <c r="B11" s="49">
        <v>44942</v>
      </c>
      <c r="C11" s="50" t="s">
        <v>1818</v>
      </c>
      <c r="D11" s="57" t="s">
        <v>1835</v>
      </c>
      <c r="E11" s="53" t="s">
        <v>1802</v>
      </c>
      <c r="F11" s="46" t="s">
        <v>1836</v>
      </c>
      <c r="G11" s="58" t="s">
        <v>1837</v>
      </c>
      <c r="H11" s="59">
        <v>84691.06</v>
      </c>
      <c r="I11" s="66" t="s">
        <v>1838</v>
      </c>
      <c r="J11" s="66" t="s">
        <v>1839</v>
      </c>
      <c r="K11" s="67">
        <v>44942</v>
      </c>
      <c r="L11" s="62" t="s">
        <v>262</v>
      </c>
      <c r="M11" s="69"/>
      <c r="N11" s="70"/>
      <c r="O11" s="70"/>
    </row>
    <row r="12" s="37" customFormat="1" ht="15.95" customHeight="1" spans="1:15">
      <c r="A12" s="46">
        <v>8</v>
      </c>
      <c r="B12" s="49">
        <v>44942</v>
      </c>
      <c r="C12" s="50" t="s">
        <v>1818</v>
      </c>
      <c r="D12" s="57" t="s">
        <v>1840</v>
      </c>
      <c r="E12" s="53" t="s">
        <v>1802</v>
      </c>
      <c r="F12" s="46" t="s">
        <v>1841</v>
      </c>
      <c r="G12" s="58" t="s">
        <v>1818</v>
      </c>
      <c r="H12" s="59">
        <v>55679.4</v>
      </c>
      <c r="I12" s="66" t="s">
        <v>1842</v>
      </c>
      <c r="J12" s="66" t="s">
        <v>1843</v>
      </c>
      <c r="K12" s="67">
        <v>44942</v>
      </c>
      <c r="L12" s="71" t="s">
        <v>271</v>
      </c>
      <c r="M12" s="69"/>
      <c r="N12" s="70"/>
      <c r="O12" s="70"/>
    </row>
    <row r="13" s="37" customFormat="1" ht="15.95" customHeight="1" spans="1:15">
      <c r="A13" s="46">
        <v>9</v>
      </c>
      <c r="B13" s="49">
        <v>44942</v>
      </c>
      <c r="C13" s="50" t="s">
        <v>1818</v>
      </c>
      <c r="D13" s="57" t="s">
        <v>1844</v>
      </c>
      <c r="E13" s="53" t="s">
        <v>1802</v>
      </c>
      <c r="F13" s="46" t="s">
        <v>1845</v>
      </c>
      <c r="G13" s="58" t="s">
        <v>1846</v>
      </c>
      <c r="H13" s="59">
        <v>50000</v>
      </c>
      <c r="I13" s="66" t="s">
        <v>1847</v>
      </c>
      <c r="J13" s="66" t="s">
        <v>1843</v>
      </c>
      <c r="K13" s="67">
        <v>44942</v>
      </c>
      <c r="L13" s="66" t="s">
        <v>272</v>
      </c>
      <c r="M13" s="69"/>
      <c r="N13" s="70"/>
      <c r="O13" s="70"/>
    </row>
    <row r="14" s="37" customFormat="1" ht="15.95" customHeight="1" spans="1:15">
      <c r="A14" s="46">
        <v>10</v>
      </c>
      <c r="B14" s="49">
        <v>44942</v>
      </c>
      <c r="C14" s="50" t="s">
        <v>1818</v>
      </c>
      <c r="D14" s="57" t="s">
        <v>1848</v>
      </c>
      <c r="E14" s="53" t="s">
        <v>1802</v>
      </c>
      <c r="F14" s="46" t="s">
        <v>1849</v>
      </c>
      <c r="G14" s="58" t="s">
        <v>1850</v>
      </c>
      <c r="H14" s="59">
        <v>50000</v>
      </c>
      <c r="I14" s="66" t="s">
        <v>1851</v>
      </c>
      <c r="J14" s="66" t="s">
        <v>1852</v>
      </c>
      <c r="K14" s="67">
        <v>44942</v>
      </c>
      <c r="L14" s="68" t="s">
        <v>246</v>
      </c>
      <c r="M14" s="69"/>
      <c r="N14" s="70"/>
      <c r="O14" s="70"/>
    </row>
    <row r="15" s="37" customFormat="1" ht="15.95" customHeight="1" spans="1:15">
      <c r="A15" s="46">
        <v>11</v>
      </c>
      <c r="B15" s="49">
        <v>44942</v>
      </c>
      <c r="C15" s="50" t="s">
        <v>1818</v>
      </c>
      <c r="D15" s="56" t="s">
        <v>1853</v>
      </c>
      <c r="E15" s="53" t="s">
        <v>1802</v>
      </c>
      <c r="F15" s="54" t="s">
        <v>1854</v>
      </c>
      <c r="G15" s="53" t="s">
        <v>1855</v>
      </c>
      <c r="H15" s="60">
        <v>45570.15</v>
      </c>
      <c r="I15" s="62" t="s">
        <v>1856</v>
      </c>
      <c r="J15" s="72" t="s">
        <v>1857</v>
      </c>
      <c r="K15" s="67">
        <v>44943</v>
      </c>
      <c r="L15" s="68" t="s">
        <v>1812</v>
      </c>
      <c r="M15" s="73" t="s">
        <v>1858</v>
      </c>
      <c r="N15" s="74"/>
      <c r="O15" s="74"/>
    </row>
    <row r="16" s="37" customFormat="1" ht="15.95" customHeight="1" spans="1:15">
      <c r="A16" s="46">
        <v>12</v>
      </c>
      <c r="B16" s="49">
        <v>44942</v>
      </c>
      <c r="C16" s="50" t="s">
        <v>1818</v>
      </c>
      <c r="D16" s="57" t="s">
        <v>1859</v>
      </c>
      <c r="E16" s="53" t="s">
        <v>1802</v>
      </c>
      <c r="F16" s="46" t="s">
        <v>1841</v>
      </c>
      <c r="G16" s="58" t="s">
        <v>1818</v>
      </c>
      <c r="H16" s="59">
        <v>40138.88</v>
      </c>
      <c r="I16" s="66" t="s">
        <v>859</v>
      </c>
      <c r="J16" s="66" t="s">
        <v>1860</v>
      </c>
      <c r="K16" s="67">
        <v>44945</v>
      </c>
      <c r="L16" s="75" t="s">
        <v>268</v>
      </c>
      <c r="M16" s="73"/>
      <c r="N16" s="74"/>
      <c r="O16" s="74"/>
    </row>
    <row r="17" s="37" customFormat="1" ht="15.95" customHeight="1" spans="1:15">
      <c r="A17" s="46">
        <v>13</v>
      </c>
      <c r="B17" s="49">
        <v>44942</v>
      </c>
      <c r="C17" s="50" t="s">
        <v>1818</v>
      </c>
      <c r="D17" s="57" t="s">
        <v>1861</v>
      </c>
      <c r="E17" s="53" t="s">
        <v>1802</v>
      </c>
      <c r="F17" s="46" t="s">
        <v>1862</v>
      </c>
      <c r="G17" s="58" t="s">
        <v>1863</v>
      </c>
      <c r="H17" s="59">
        <v>30000</v>
      </c>
      <c r="I17" s="66" t="s">
        <v>1864</v>
      </c>
      <c r="J17" s="66" t="s">
        <v>1865</v>
      </c>
      <c r="K17" s="67">
        <v>44945</v>
      </c>
      <c r="L17" s="62" t="s">
        <v>262</v>
      </c>
      <c r="M17" s="73"/>
      <c r="N17" s="74"/>
      <c r="O17" s="74"/>
    </row>
    <row r="18" s="37" customFormat="1" ht="15.95" customHeight="1" spans="1:15">
      <c r="A18" s="46">
        <v>14</v>
      </c>
      <c r="B18" s="49">
        <v>44942</v>
      </c>
      <c r="C18" s="50" t="s">
        <v>1818</v>
      </c>
      <c r="D18" s="57" t="s">
        <v>1866</v>
      </c>
      <c r="E18" s="53" t="s">
        <v>1802</v>
      </c>
      <c r="F18" s="46" t="s">
        <v>1867</v>
      </c>
      <c r="G18" s="58" t="s">
        <v>1868</v>
      </c>
      <c r="H18" s="59">
        <v>16725</v>
      </c>
      <c r="I18" s="66" t="s">
        <v>1838</v>
      </c>
      <c r="J18" s="66" t="s">
        <v>1839</v>
      </c>
      <c r="K18" s="67">
        <v>44942</v>
      </c>
      <c r="L18" s="71" t="s">
        <v>271</v>
      </c>
      <c r="M18" s="73"/>
      <c r="N18" s="74"/>
      <c r="O18" s="74"/>
    </row>
    <row r="19" s="37" customFormat="1" ht="15.95" customHeight="1" spans="1:12">
      <c r="A19" s="46">
        <v>15</v>
      </c>
      <c r="B19" s="49">
        <v>44944</v>
      </c>
      <c r="C19" s="50" t="s">
        <v>1869</v>
      </c>
      <c r="D19" s="57" t="s">
        <v>1870</v>
      </c>
      <c r="E19" s="53" t="s">
        <v>1802</v>
      </c>
      <c r="F19" s="46" t="s">
        <v>1871</v>
      </c>
      <c r="G19" s="46" t="s">
        <v>1872</v>
      </c>
      <c r="H19" s="61">
        <v>50000</v>
      </c>
      <c r="I19" s="58" t="s">
        <v>1041</v>
      </c>
      <c r="J19" s="46" t="s">
        <v>1873</v>
      </c>
      <c r="K19" s="49"/>
      <c r="L19" s="47"/>
    </row>
    <row r="20" s="38" customFormat="1" ht="15.95" customHeight="1" spans="1:12">
      <c r="A20" s="62"/>
      <c r="B20" s="62"/>
      <c r="C20" s="62"/>
      <c r="D20" s="62"/>
      <c r="E20" s="62"/>
      <c r="F20" s="62"/>
      <c r="G20" s="62" t="s">
        <v>1874</v>
      </c>
      <c r="H20" s="63">
        <f>SUM(H4:H19)</f>
        <v>6985059.2</v>
      </c>
      <c r="I20" s="62"/>
      <c r="J20" s="62"/>
      <c r="K20" s="62"/>
      <c r="L20" s="62" t="s">
        <v>1874</v>
      </c>
    </row>
    <row r="21" s="35" customFormat="1" ht="15.95" customHeight="1" spans="6:8">
      <c r="F21" s="37"/>
      <c r="H21" s="40"/>
    </row>
    <row r="22" s="37" customFormat="1" ht="15.95" customHeight="1" spans="4:8">
      <c r="D22" s="35"/>
      <c r="G22" s="64" t="s">
        <v>1875</v>
      </c>
      <c r="H22" s="65">
        <f>H20-'[1]23.1月付'!H23</f>
        <v>3191754.71</v>
      </c>
    </row>
  </sheetData>
  <mergeCells count="3">
    <mergeCell ref="A1:L1"/>
    <mergeCell ref="M8:O14"/>
    <mergeCell ref="M15:O18"/>
  </mergeCells>
  <conditionalFormatting sqref="D1:D22">
    <cfRule type="duplicateValues" dxfId="0" priority="2"/>
  </conditionalFormatting>
  <conditionalFormatting sqref="E1:E22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workbookViewId="0">
      <pane ySplit="2" topLeftCell="A32" activePane="bottomLeft" state="frozen"/>
      <selection/>
      <selection pane="bottomLeft" activeCell="M44" sqref="M44"/>
    </sheetView>
  </sheetViews>
  <sheetFormatPr defaultColWidth="8.88888888888889" defaultRowHeight="14.4"/>
  <cols>
    <col min="2" max="2" width="18.6666666666667" customWidth="1"/>
    <col min="4" max="4" width="14.1111111111111" customWidth="1"/>
    <col min="5" max="5" width="16.4444444444444" customWidth="1"/>
    <col min="8" max="8" width="15.2222222222222" customWidth="1"/>
    <col min="11" max="11" width="13" customWidth="1"/>
    <col min="12" max="12" width="15.2222222222222" customWidth="1"/>
    <col min="13" max="13" width="11.8888888888889" customWidth="1"/>
    <col min="14" max="15" width="15.2222222222222" customWidth="1"/>
  </cols>
  <sheetData>
    <row r="1" ht="20.4" spans="1:15">
      <c r="A1" s="6" t="s">
        <v>1876</v>
      </c>
      <c r="B1" s="7"/>
      <c r="C1" s="8" t="s">
        <v>1877</v>
      </c>
      <c r="D1" s="7"/>
      <c r="E1" s="7"/>
      <c r="F1" s="6"/>
      <c r="G1" s="6"/>
      <c r="H1" s="9"/>
      <c r="I1" s="6"/>
      <c r="J1" s="6"/>
      <c r="K1" s="9"/>
      <c r="L1" s="9"/>
      <c r="M1" s="9"/>
      <c r="N1" s="9"/>
      <c r="O1" s="9"/>
    </row>
    <row r="2" spans="1:15">
      <c r="A2" s="10" t="s">
        <v>320</v>
      </c>
      <c r="B2" s="11" t="s">
        <v>1878</v>
      </c>
      <c r="C2" s="10" t="s">
        <v>1879</v>
      </c>
      <c r="D2" s="11" t="s">
        <v>1127</v>
      </c>
      <c r="E2" s="11" t="s">
        <v>1880</v>
      </c>
      <c r="F2" s="10" t="s">
        <v>1128</v>
      </c>
      <c r="G2" s="10" t="s">
        <v>1129</v>
      </c>
      <c r="H2" s="10" t="s">
        <v>1881</v>
      </c>
      <c r="I2" s="10" t="s">
        <v>1882</v>
      </c>
      <c r="J2" s="10" t="s">
        <v>1883</v>
      </c>
      <c r="K2" s="10" t="s">
        <v>1884</v>
      </c>
      <c r="L2" s="10" t="s">
        <v>1885</v>
      </c>
      <c r="M2" s="10" t="s">
        <v>1886</v>
      </c>
      <c r="N2" s="22" t="s">
        <v>1887</v>
      </c>
      <c r="O2" s="10" t="s">
        <v>1888</v>
      </c>
    </row>
    <row r="3" spans="1:15">
      <c r="A3" s="10">
        <v>1</v>
      </c>
      <c r="B3" s="12" t="s">
        <v>1889</v>
      </c>
      <c r="C3" s="13" t="s">
        <v>1890</v>
      </c>
      <c r="D3" s="12" t="s">
        <v>1891</v>
      </c>
      <c r="E3" s="14">
        <v>43524</v>
      </c>
      <c r="F3" s="13" t="s">
        <v>1154</v>
      </c>
      <c r="G3" s="13">
        <v>1</v>
      </c>
      <c r="H3" s="15">
        <v>7327.59</v>
      </c>
      <c r="I3" s="13">
        <v>10</v>
      </c>
      <c r="J3" s="29">
        <v>0.05</v>
      </c>
      <c r="K3" s="30">
        <f t="shared" ref="K3:K44" si="0">H3*J3</f>
        <v>366.3795</v>
      </c>
      <c r="L3" s="30">
        <f t="shared" ref="L3:L44" si="1">H3-O3</f>
        <v>366.38</v>
      </c>
      <c r="M3" s="30">
        <v>58.01</v>
      </c>
      <c r="N3" s="30">
        <v>6961.21</v>
      </c>
      <c r="O3" s="30">
        <v>6961.21</v>
      </c>
    </row>
    <row r="4" spans="1:15">
      <c r="A4" s="10">
        <v>2</v>
      </c>
      <c r="B4" s="12" t="s">
        <v>1889</v>
      </c>
      <c r="C4" s="13" t="s">
        <v>1890</v>
      </c>
      <c r="D4" s="12" t="s">
        <v>1892</v>
      </c>
      <c r="E4" s="14">
        <v>43747</v>
      </c>
      <c r="F4" s="13" t="s">
        <v>1154</v>
      </c>
      <c r="G4" s="13">
        <v>1</v>
      </c>
      <c r="H4" s="15">
        <v>17699.12</v>
      </c>
      <c r="I4" s="13">
        <v>10</v>
      </c>
      <c r="J4" s="29">
        <v>0.05</v>
      </c>
      <c r="K4" s="30">
        <f t="shared" si="0"/>
        <v>884.956</v>
      </c>
      <c r="L4" s="30">
        <f t="shared" si="1"/>
        <v>884.959999999999</v>
      </c>
      <c r="M4" s="30">
        <v>140.12</v>
      </c>
      <c r="N4" s="30">
        <v>16814.16</v>
      </c>
      <c r="O4" s="30">
        <v>16814.16</v>
      </c>
    </row>
    <row r="5" spans="1:15">
      <c r="A5" s="10">
        <v>3</v>
      </c>
      <c r="B5" s="12" t="s">
        <v>1893</v>
      </c>
      <c r="C5" s="13" t="s">
        <v>1890</v>
      </c>
      <c r="D5" s="12"/>
      <c r="E5" s="14">
        <v>43609</v>
      </c>
      <c r="F5" s="13" t="s">
        <v>1165</v>
      </c>
      <c r="G5" s="13">
        <v>1</v>
      </c>
      <c r="H5" s="15">
        <v>1415.93</v>
      </c>
      <c r="I5" s="13">
        <v>10</v>
      </c>
      <c r="J5" s="29">
        <v>0.05</v>
      </c>
      <c r="K5" s="30">
        <f t="shared" si="0"/>
        <v>70.7965</v>
      </c>
      <c r="L5" s="30">
        <f t="shared" si="1"/>
        <v>70.8</v>
      </c>
      <c r="M5" s="30">
        <v>11.21</v>
      </c>
      <c r="N5" s="30">
        <v>1345.13</v>
      </c>
      <c r="O5" s="30">
        <v>1345.13</v>
      </c>
    </row>
    <row r="6" spans="1:15">
      <c r="A6" s="16">
        <v>4</v>
      </c>
      <c r="B6" s="17" t="s">
        <v>1889</v>
      </c>
      <c r="C6" s="18" t="s">
        <v>1890</v>
      </c>
      <c r="D6" s="17" t="s">
        <v>1894</v>
      </c>
      <c r="E6" s="19">
        <v>44181</v>
      </c>
      <c r="F6" s="18" t="s">
        <v>1154</v>
      </c>
      <c r="G6" s="18">
        <v>1</v>
      </c>
      <c r="H6" s="20">
        <v>6637.17</v>
      </c>
      <c r="I6" s="18">
        <v>10</v>
      </c>
      <c r="J6" s="31">
        <v>0.05</v>
      </c>
      <c r="K6" s="32">
        <f t="shared" si="0"/>
        <v>331.8585</v>
      </c>
      <c r="L6" s="32">
        <f t="shared" si="1"/>
        <v>5323.6231125</v>
      </c>
      <c r="M6" s="32">
        <f t="shared" ref="M6:M40" si="2">(H6-K6)/I6/12</f>
        <v>52.5442625</v>
      </c>
      <c r="N6" s="32">
        <v>1261.002625</v>
      </c>
      <c r="O6" s="32">
        <f t="shared" ref="O6:O44" si="3">M6+N6</f>
        <v>1313.5468875</v>
      </c>
    </row>
    <row r="7" spans="1:15">
      <c r="A7" s="16">
        <v>5</v>
      </c>
      <c r="B7" s="11" t="s">
        <v>1895</v>
      </c>
      <c r="C7" s="10" t="s">
        <v>1890</v>
      </c>
      <c r="D7" s="11" t="s">
        <v>1896</v>
      </c>
      <c r="E7" s="21">
        <v>42917</v>
      </c>
      <c r="F7" s="10" t="s">
        <v>1154</v>
      </c>
      <c r="G7" s="10">
        <v>1</v>
      </c>
      <c r="H7" s="22">
        <v>42606.85</v>
      </c>
      <c r="I7" s="10">
        <v>10</v>
      </c>
      <c r="J7" s="33">
        <v>0.05</v>
      </c>
      <c r="K7" s="34">
        <f t="shared" si="0"/>
        <v>2130.3425</v>
      </c>
      <c r="L7" s="34">
        <f t="shared" si="1"/>
        <v>22694.2134791667</v>
      </c>
      <c r="M7" s="34">
        <f t="shared" si="2"/>
        <v>337.304229166667</v>
      </c>
      <c r="N7" s="34">
        <v>19575.3322916666</v>
      </c>
      <c r="O7" s="34">
        <f t="shared" si="3"/>
        <v>19912.6365208333</v>
      </c>
    </row>
    <row r="8" spans="1:15">
      <c r="A8" s="16">
        <v>6</v>
      </c>
      <c r="B8" s="11" t="s">
        <v>1897</v>
      </c>
      <c r="C8" s="10" t="s">
        <v>1890</v>
      </c>
      <c r="D8" s="11"/>
      <c r="E8" s="21">
        <v>42185</v>
      </c>
      <c r="F8" s="10" t="s">
        <v>1154</v>
      </c>
      <c r="G8" s="10">
        <v>1</v>
      </c>
      <c r="H8" s="22">
        <v>10256.41</v>
      </c>
      <c r="I8" s="10">
        <v>10</v>
      </c>
      <c r="J8" s="33">
        <v>0.05</v>
      </c>
      <c r="K8" s="34">
        <f t="shared" si="0"/>
        <v>512.8205</v>
      </c>
      <c r="L8" s="34">
        <f t="shared" si="1"/>
        <v>4665.12762916666</v>
      </c>
      <c r="M8" s="34">
        <f t="shared" si="2"/>
        <v>81.1965791666667</v>
      </c>
      <c r="N8" s="34">
        <v>5510.08579166667</v>
      </c>
      <c r="O8" s="34">
        <f t="shared" si="3"/>
        <v>5591.28237083334</v>
      </c>
    </row>
    <row r="9" spans="1:15">
      <c r="A9" s="16">
        <v>7</v>
      </c>
      <c r="B9" s="11" t="s">
        <v>1897</v>
      </c>
      <c r="C9" s="10" t="s">
        <v>1890</v>
      </c>
      <c r="D9" s="11" t="s">
        <v>1898</v>
      </c>
      <c r="E9" s="21">
        <v>43586</v>
      </c>
      <c r="F9" s="10" t="s">
        <v>1165</v>
      </c>
      <c r="G9" s="10">
        <v>1</v>
      </c>
      <c r="H9" s="22">
        <v>66371.68</v>
      </c>
      <c r="I9" s="10">
        <v>10</v>
      </c>
      <c r="J9" s="33">
        <v>0.05</v>
      </c>
      <c r="K9" s="34">
        <f t="shared" si="0"/>
        <v>3318.584</v>
      </c>
      <c r="L9" s="34">
        <f t="shared" si="1"/>
        <v>43252.2928666666</v>
      </c>
      <c r="M9" s="34">
        <f t="shared" si="2"/>
        <v>525.442466666667</v>
      </c>
      <c r="N9" s="34">
        <v>22593.9446666667</v>
      </c>
      <c r="O9" s="34">
        <f t="shared" si="3"/>
        <v>23119.3871333334</v>
      </c>
    </row>
    <row r="10" spans="1:15">
      <c r="A10" s="16">
        <v>8</v>
      </c>
      <c r="B10" s="11" t="s">
        <v>1899</v>
      </c>
      <c r="C10" s="10" t="s">
        <v>1890</v>
      </c>
      <c r="D10" s="11"/>
      <c r="E10" s="21">
        <v>42948</v>
      </c>
      <c r="F10" s="10" t="s">
        <v>1900</v>
      </c>
      <c r="G10" s="10">
        <v>1</v>
      </c>
      <c r="H10" s="22">
        <v>36598.29</v>
      </c>
      <c r="I10" s="10">
        <v>10</v>
      </c>
      <c r="J10" s="33">
        <v>0.05</v>
      </c>
      <c r="K10" s="34">
        <f t="shared" si="0"/>
        <v>1829.9145</v>
      </c>
      <c r="L10" s="34">
        <f t="shared" si="1"/>
        <v>19696.8789125</v>
      </c>
      <c r="M10" s="34">
        <f t="shared" si="2"/>
        <v>289.7364625</v>
      </c>
      <c r="N10" s="34">
        <v>16611.674625</v>
      </c>
      <c r="O10" s="34">
        <f t="shared" si="3"/>
        <v>16901.4110875</v>
      </c>
    </row>
    <row r="11" spans="1:15">
      <c r="A11" s="16">
        <v>9</v>
      </c>
      <c r="B11" s="11" t="s">
        <v>1899</v>
      </c>
      <c r="C11" s="10" t="s">
        <v>1890</v>
      </c>
      <c r="D11" s="11"/>
      <c r="E11" s="21">
        <v>41913</v>
      </c>
      <c r="F11" s="10" t="s">
        <v>1154</v>
      </c>
      <c r="G11" s="10">
        <v>1</v>
      </c>
      <c r="H11" s="22">
        <v>23076.92</v>
      </c>
      <c r="I11" s="10">
        <v>10</v>
      </c>
      <c r="J11" s="33">
        <v>0.05</v>
      </c>
      <c r="K11" s="34">
        <f t="shared" si="0"/>
        <v>1153.846</v>
      </c>
      <c r="L11" s="34">
        <f t="shared" si="1"/>
        <v>4990.58488333337</v>
      </c>
      <c r="M11" s="34">
        <f t="shared" si="2"/>
        <v>182.692283333333</v>
      </c>
      <c r="N11" s="34">
        <v>17903.6428333333</v>
      </c>
      <c r="O11" s="34">
        <f t="shared" si="3"/>
        <v>18086.3351166666</v>
      </c>
    </row>
    <row r="12" spans="1:15">
      <c r="A12" s="16">
        <v>10</v>
      </c>
      <c r="B12" s="11" t="s">
        <v>1901</v>
      </c>
      <c r="C12" s="10" t="s">
        <v>1890</v>
      </c>
      <c r="D12" s="11"/>
      <c r="E12" s="21">
        <v>42948</v>
      </c>
      <c r="F12" s="10" t="s">
        <v>1154</v>
      </c>
      <c r="G12" s="10">
        <v>1</v>
      </c>
      <c r="H12" s="22">
        <v>6410.26</v>
      </c>
      <c r="I12" s="10">
        <v>10</v>
      </c>
      <c r="J12" s="33">
        <v>0.05</v>
      </c>
      <c r="K12" s="34">
        <f t="shared" si="0"/>
        <v>320.513</v>
      </c>
      <c r="L12" s="34">
        <f t="shared" si="1"/>
        <v>3449.89319166666</v>
      </c>
      <c r="M12" s="34">
        <f t="shared" si="2"/>
        <v>50.7478916666667</v>
      </c>
      <c r="N12" s="34">
        <v>2909.61891666667</v>
      </c>
      <c r="O12" s="34">
        <f t="shared" si="3"/>
        <v>2960.36680833334</v>
      </c>
    </row>
    <row r="13" spans="1:15">
      <c r="A13" s="16">
        <v>11</v>
      </c>
      <c r="B13" s="11" t="s">
        <v>1902</v>
      </c>
      <c r="C13" s="10" t="s">
        <v>53</v>
      </c>
      <c r="D13" s="11" t="s">
        <v>1903</v>
      </c>
      <c r="E13" s="21">
        <v>43583</v>
      </c>
      <c r="F13" s="10" t="s">
        <v>1165</v>
      </c>
      <c r="G13" s="10">
        <v>1</v>
      </c>
      <c r="H13" s="22">
        <v>20353.98</v>
      </c>
      <c r="I13" s="10">
        <v>10</v>
      </c>
      <c r="J13" s="33">
        <v>0.05</v>
      </c>
      <c r="K13" s="34">
        <f t="shared" si="0"/>
        <v>1017.699</v>
      </c>
      <c r="L13" s="34">
        <f t="shared" si="1"/>
        <v>13102.427575</v>
      </c>
      <c r="M13" s="34">
        <f t="shared" si="2"/>
        <v>161.135675</v>
      </c>
      <c r="N13" s="34">
        <v>7090.41675</v>
      </c>
      <c r="O13" s="34">
        <f t="shared" si="3"/>
        <v>7251.552425</v>
      </c>
    </row>
    <row r="14" spans="1:15">
      <c r="A14" s="16">
        <v>12</v>
      </c>
      <c r="B14" s="11" t="s">
        <v>1902</v>
      </c>
      <c r="C14" s="10" t="s">
        <v>1890</v>
      </c>
      <c r="D14" s="11" t="s">
        <v>1903</v>
      </c>
      <c r="E14" s="21">
        <v>43191</v>
      </c>
      <c r="F14" s="10" t="s">
        <v>1154</v>
      </c>
      <c r="G14" s="10">
        <v>1</v>
      </c>
      <c r="H14" s="22">
        <v>18803.42</v>
      </c>
      <c r="I14" s="10">
        <v>10</v>
      </c>
      <c r="J14" s="33">
        <v>0.05</v>
      </c>
      <c r="K14" s="34">
        <f t="shared" si="0"/>
        <v>940.171</v>
      </c>
      <c r="L14" s="34">
        <f t="shared" si="1"/>
        <v>8030.64550833336</v>
      </c>
      <c r="M14" s="34">
        <f t="shared" si="2"/>
        <v>148.860408333333</v>
      </c>
      <c r="N14" s="34">
        <v>10623.9140833333</v>
      </c>
      <c r="O14" s="34">
        <f t="shared" si="3"/>
        <v>10772.7744916666</v>
      </c>
    </row>
    <row r="15" spans="1:15">
      <c r="A15" s="16">
        <v>13</v>
      </c>
      <c r="B15" s="11" t="s">
        <v>1904</v>
      </c>
      <c r="C15" s="10" t="s">
        <v>1890</v>
      </c>
      <c r="D15" s="11" t="s">
        <v>1905</v>
      </c>
      <c r="E15" s="23">
        <v>43524</v>
      </c>
      <c r="F15" s="10" t="s">
        <v>1154</v>
      </c>
      <c r="G15" s="10">
        <v>26</v>
      </c>
      <c r="H15" s="22">
        <v>21293.1</v>
      </c>
      <c r="I15" s="10">
        <v>10</v>
      </c>
      <c r="J15" s="33">
        <v>0.05</v>
      </c>
      <c r="K15" s="34">
        <f t="shared" si="0"/>
        <v>1064.655</v>
      </c>
      <c r="L15" s="34">
        <f t="shared" si="1"/>
        <v>12642.775875</v>
      </c>
      <c r="M15" s="34">
        <f t="shared" si="2"/>
        <v>168.570375</v>
      </c>
      <c r="N15" s="34">
        <v>8481.75375</v>
      </c>
      <c r="O15" s="34">
        <f t="shared" si="3"/>
        <v>8650.324125</v>
      </c>
    </row>
    <row r="16" spans="1:15">
      <c r="A16" s="16">
        <v>14</v>
      </c>
      <c r="B16" s="11" t="s">
        <v>1904</v>
      </c>
      <c r="C16" s="10" t="s">
        <v>1890</v>
      </c>
      <c r="D16" s="11" t="s">
        <v>1905</v>
      </c>
      <c r="E16" s="23">
        <v>43567</v>
      </c>
      <c r="F16" s="10" t="s">
        <v>1154</v>
      </c>
      <c r="G16" s="10">
        <v>40</v>
      </c>
      <c r="H16" s="22">
        <v>33628.33</v>
      </c>
      <c r="I16" s="10">
        <v>10</v>
      </c>
      <c r="J16" s="33">
        <v>0.05</v>
      </c>
      <c r="K16" s="34">
        <f t="shared" si="0"/>
        <v>1681.4165</v>
      </c>
      <c r="L16" s="34">
        <f t="shared" si="1"/>
        <v>21648.2829291666</v>
      </c>
      <c r="M16" s="34">
        <f t="shared" si="2"/>
        <v>266.224279166667</v>
      </c>
      <c r="N16" s="34">
        <v>11713.8227916667</v>
      </c>
      <c r="O16" s="34">
        <f t="shared" si="3"/>
        <v>11980.0470708334</v>
      </c>
    </row>
    <row r="17" spans="1:15">
      <c r="A17" s="16">
        <v>15</v>
      </c>
      <c r="B17" s="11" t="s">
        <v>1906</v>
      </c>
      <c r="C17" s="10" t="s">
        <v>1890</v>
      </c>
      <c r="D17" s="11" t="s">
        <v>1907</v>
      </c>
      <c r="E17" s="23">
        <v>43592</v>
      </c>
      <c r="F17" s="10" t="s">
        <v>1154</v>
      </c>
      <c r="G17" s="10">
        <v>1</v>
      </c>
      <c r="H17" s="22">
        <v>11194.69</v>
      </c>
      <c r="I17" s="10">
        <v>10</v>
      </c>
      <c r="J17" s="33">
        <v>0.05</v>
      </c>
      <c r="K17" s="34">
        <f t="shared" si="0"/>
        <v>559.7345</v>
      </c>
      <c r="L17" s="34">
        <f t="shared" si="1"/>
        <v>7295.35907916666</v>
      </c>
      <c r="M17" s="34">
        <f t="shared" si="2"/>
        <v>88.6246291666667</v>
      </c>
      <c r="N17" s="34">
        <v>3810.70629166667</v>
      </c>
      <c r="O17" s="34">
        <f t="shared" si="3"/>
        <v>3899.33092083334</v>
      </c>
    </row>
    <row r="18" spans="1:15">
      <c r="A18" s="16">
        <v>16</v>
      </c>
      <c r="B18" s="11" t="s">
        <v>1908</v>
      </c>
      <c r="C18" s="10" t="s">
        <v>1890</v>
      </c>
      <c r="D18" s="11"/>
      <c r="E18" s="23">
        <v>43788</v>
      </c>
      <c r="F18" s="10" t="s">
        <v>1154</v>
      </c>
      <c r="G18" s="10">
        <v>1</v>
      </c>
      <c r="H18" s="22">
        <v>18584.07</v>
      </c>
      <c r="I18" s="10">
        <v>10</v>
      </c>
      <c r="J18" s="33">
        <v>0.05</v>
      </c>
      <c r="K18" s="34">
        <f t="shared" si="0"/>
        <v>929.2035</v>
      </c>
      <c r="L18" s="34">
        <f t="shared" si="1"/>
        <v>12993.2672375</v>
      </c>
      <c r="M18" s="34">
        <f t="shared" si="2"/>
        <v>147.1238875</v>
      </c>
      <c r="N18" s="34">
        <v>5443.678875</v>
      </c>
      <c r="O18" s="34">
        <f t="shared" si="3"/>
        <v>5590.8027625</v>
      </c>
    </row>
    <row r="19" ht="28.8" spans="1:15">
      <c r="A19" s="16">
        <v>17</v>
      </c>
      <c r="B19" s="11" t="s">
        <v>1909</v>
      </c>
      <c r="C19" s="10" t="s">
        <v>1890</v>
      </c>
      <c r="D19" s="24" t="s">
        <v>1910</v>
      </c>
      <c r="E19" s="23">
        <v>42005</v>
      </c>
      <c r="F19" s="10" t="s">
        <v>1154</v>
      </c>
      <c r="G19" s="10">
        <v>1</v>
      </c>
      <c r="H19" s="22">
        <v>3547.01</v>
      </c>
      <c r="I19" s="10">
        <v>10</v>
      </c>
      <c r="J19" s="33">
        <v>0.05</v>
      </c>
      <c r="K19" s="34">
        <f t="shared" si="0"/>
        <v>177.3505</v>
      </c>
      <c r="L19" s="34">
        <f t="shared" si="1"/>
        <v>851.324545833337</v>
      </c>
      <c r="M19" s="34">
        <f t="shared" si="2"/>
        <v>28.0804958333333</v>
      </c>
      <c r="N19" s="34">
        <v>2667.60495833333</v>
      </c>
      <c r="O19" s="34">
        <f t="shared" si="3"/>
        <v>2695.68545416666</v>
      </c>
    </row>
    <row r="20" spans="1:15">
      <c r="A20" s="16">
        <v>18</v>
      </c>
      <c r="B20" s="11" t="s">
        <v>1911</v>
      </c>
      <c r="C20" s="10" t="s">
        <v>1890</v>
      </c>
      <c r="D20" s="11"/>
      <c r="E20" s="23">
        <v>43913</v>
      </c>
      <c r="F20" s="10" t="s">
        <v>1154</v>
      </c>
      <c r="G20" s="10">
        <v>1</v>
      </c>
      <c r="H20" s="22">
        <v>2477.88</v>
      </c>
      <c r="I20" s="10">
        <v>10</v>
      </c>
      <c r="J20" s="33">
        <v>0.05</v>
      </c>
      <c r="K20" s="34">
        <f t="shared" si="0"/>
        <v>123.894</v>
      </c>
      <c r="L20" s="34">
        <f t="shared" si="1"/>
        <v>1810.83795</v>
      </c>
      <c r="M20" s="34">
        <f t="shared" si="2"/>
        <v>19.61655</v>
      </c>
      <c r="N20" s="34">
        <v>647.4255</v>
      </c>
      <c r="O20" s="34">
        <f t="shared" si="3"/>
        <v>667.04205</v>
      </c>
    </row>
    <row r="21" spans="1:15">
      <c r="A21" s="16">
        <v>19</v>
      </c>
      <c r="B21" s="11" t="s">
        <v>1912</v>
      </c>
      <c r="C21" s="10" t="s">
        <v>1913</v>
      </c>
      <c r="D21" s="11" t="s">
        <v>1914</v>
      </c>
      <c r="E21" s="23">
        <v>43984</v>
      </c>
      <c r="F21" s="10" t="s">
        <v>1154</v>
      </c>
      <c r="G21" s="10">
        <v>1</v>
      </c>
      <c r="H21" s="22">
        <v>7256.64</v>
      </c>
      <c r="I21" s="10">
        <v>5</v>
      </c>
      <c r="J21" s="33">
        <v>0.05</v>
      </c>
      <c r="K21" s="34">
        <f t="shared" si="0"/>
        <v>362.832</v>
      </c>
      <c r="L21" s="34">
        <f t="shared" si="1"/>
        <v>3694.7752</v>
      </c>
      <c r="M21" s="34">
        <f t="shared" si="2"/>
        <v>114.8968</v>
      </c>
      <c r="N21" s="34">
        <v>3446.968</v>
      </c>
      <c r="O21" s="34">
        <f t="shared" si="3"/>
        <v>3561.8648</v>
      </c>
    </row>
    <row r="22" spans="1:15">
      <c r="A22" s="16">
        <v>20</v>
      </c>
      <c r="B22" s="11" t="s">
        <v>1915</v>
      </c>
      <c r="C22" s="10" t="s">
        <v>1890</v>
      </c>
      <c r="D22" s="11"/>
      <c r="E22" s="23">
        <v>44531</v>
      </c>
      <c r="F22" s="10" t="s">
        <v>1154</v>
      </c>
      <c r="G22" s="10">
        <v>1</v>
      </c>
      <c r="H22" s="10">
        <v>13053.1</v>
      </c>
      <c r="I22" s="10">
        <v>10</v>
      </c>
      <c r="J22" s="33">
        <v>0.05</v>
      </c>
      <c r="K22" s="34">
        <f t="shared" si="0"/>
        <v>652.655</v>
      </c>
      <c r="L22" s="34">
        <f t="shared" si="1"/>
        <v>11709.7125416667</v>
      </c>
      <c r="M22" s="34">
        <f t="shared" si="2"/>
        <v>103.337041666667</v>
      </c>
      <c r="N22" s="34">
        <v>1240.05041666667</v>
      </c>
      <c r="O22" s="34">
        <f t="shared" si="3"/>
        <v>1343.38745833334</v>
      </c>
    </row>
    <row r="23" spans="1:15">
      <c r="A23" s="16">
        <v>21</v>
      </c>
      <c r="B23" s="11" t="s">
        <v>1916</v>
      </c>
      <c r="C23" s="10" t="s">
        <v>1890</v>
      </c>
      <c r="D23" s="11"/>
      <c r="E23" s="23">
        <v>44531</v>
      </c>
      <c r="F23" s="10" t="s">
        <v>1154</v>
      </c>
      <c r="G23" s="10">
        <v>1</v>
      </c>
      <c r="H23" s="10">
        <v>50442.48</v>
      </c>
      <c r="I23" s="10">
        <v>10</v>
      </c>
      <c r="J23" s="33">
        <v>0.05</v>
      </c>
      <c r="K23" s="34">
        <f t="shared" si="0"/>
        <v>2522.124</v>
      </c>
      <c r="L23" s="34">
        <f t="shared" si="1"/>
        <v>45251.1007</v>
      </c>
      <c r="M23" s="34">
        <f t="shared" si="2"/>
        <v>399.3363</v>
      </c>
      <c r="N23" s="34">
        <v>4792.043</v>
      </c>
      <c r="O23" s="34">
        <f t="shared" si="3"/>
        <v>5191.3793</v>
      </c>
    </row>
    <row r="24" spans="1:15">
      <c r="A24" s="16">
        <v>22</v>
      </c>
      <c r="B24" s="11" t="s">
        <v>1917</v>
      </c>
      <c r="C24" s="10" t="s">
        <v>1890</v>
      </c>
      <c r="D24" s="11"/>
      <c r="E24" s="23">
        <v>44531</v>
      </c>
      <c r="F24" s="10" t="s">
        <v>1154</v>
      </c>
      <c r="G24" s="10">
        <v>1</v>
      </c>
      <c r="H24" s="10">
        <v>59292.04</v>
      </c>
      <c r="I24" s="10">
        <v>10</v>
      </c>
      <c r="J24" s="33">
        <v>0.05</v>
      </c>
      <c r="K24" s="34">
        <f t="shared" si="0"/>
        <v>2964.602</v>
      </c>
      <c r="L24" s="34">
        <f t="shared" si="1"/>
        <v>53189.8915166667</v>
      </c>
      <c r="M24" s="34">
        <f t="shared" si="2"/>
        <v>469.395316666667</v>
      </c>
      <c r="N24" s="34">
        <v>5632.75316666667</v>
      </c>
      <c r="O24" s="34">
        <f t="shared" si="3"/>
        <v>6102.14848333334</v>
      </c>
    </row>
    <row r="25" spans="1:15">
      <c r="A25" s="16">
        <v>23</v>
      </c>
      <c r="B25" s="25" t="s">
        <v>1918</v>
      </c>
      <c r="C25" s="10" t="s">
        <v>1890</v>
      </c>
      <c r="D25" s="11"/>
      <c r="E25" s="23">
        <v>44562</v>
      </c>
      <c r="F25" s="10" t="s">
        <v>1154</v>
      </c>
      <c r="G25" s="10">
        <v>1</v>
      </c>
      <c r="H25" s="10">
        <v>17699.12</v>
      </c>
      <c r="I25" s="10">
        <v>10</v>
      </c>
      <c r="J25" s="33">
        <v>0.05</v>
      </c>
      <c r="K25" s="34">
        <f t="shared" si="0"/>
        <v>884.956</v>
      </c>
      <c r="L25" s="34">
        <f t="shared" si="1"/>
        <v>16017.7016333333</v>
      </c>
      <c r="M25" s="34">
        <f t="shared" si="2"/>
        <v>140.118033333333</v>
      </c>
      <c r="N25" s="34">
        <v>1541.30033333333</v>
      </c>
      <c r="O25" s="34">
        <f t="shared" si="3"/>
        <v>1681.41836666666</v>
      </c>
    </row>
    <row r="26" spans="1:15">
      <c r="A26" s="16">
        <v>24</v>
      </c>
      <c r="B26" s="25" t="s">
        <v>1919</v>
      </c>
      <c r="C26" s="10" t="s">
        <v>1890</v>
      </c>
      <c r="D26" s="11"/>
      <c r="E26" s="23">
        <v>44673</v>
      </c>
      <c r="F26" s="10" t="s">
        <v>1154</v>
      </c>
      <c r="G26" s="10">
        <v>1</v>
      </c>
      <c r="H26" s="10">
        <v>19459.03</v>
      </c>
      <c r="I26" s="10">
        <v>10</v>
      </c>
      <c r="J26" s="33">
        <v>0.05</v>
      </c>
      <c r="K26" s="34">
        <f t="shared" si="0"/>
        <v>972.9515</v>
      </c>
      <c r="L26" s="34">
        <f t="shared" si="1"/>
        <v>18072.5741125</v>
      </c>
      <c r="M26" s="34">
        <f t="shared" si="2"/>
        <v>154.050654166667</v>
      </c>
      <c r="N26" s="34">
        <v>1232.40523333333</v>
      </c>
      <c r="O26" s="34">
        <f t="shared" si="3"/>
        <v>1386.4558875</v>
      </c>
    </row>
    <row r="27" spans="1:15">
      <c r="A27" s="16">
        <v>25</v>
      </c>
      <c r="B27" s="25" t="s">
        <v>1920</v>
      </c>
      <c r="C27" s="10" t="s">
        <v>1890</v>
      </c>
      <c r="D27" s="11"/>
      <c r="E27" s="23">
        <v>44673</v>
      </c>
      <c r="F27" s="10" t="s">
        <v>1154</v>
      </c>
      <c r="G27" s="10">
        <v>1</v>
      </c>
      <c r="H27" s="10">
        <v>51327.43</v>
      </c>
      <c r="I27" s="10">
        <v>10</v>
      </c>
      <c r="J27" s="33">
        <v>0.05</v>
      </c>
      <c r="K27" s="34">
        <f t="shared" si="0"/>
        <v>2566.3715</v>
      </c>
      <c r="L27" s="34">
        <f t="shared" si="1"/>
        <v>47670.3506125</v>
      </c>
      <c r="M27" s="34">
        <f t="shared" si="2"/>
        <v>406.342154166667</v>
      </c>
      <c r="N27" s="34">
        <v>3250.73723333333</v>
      </c>
      <c r="O27" s="34">
        <f t="shared" si="3"/>
        <v>3657.0793875</v>
      </c>
    </row>
    <row r="28" spans="1:15">
      <c r="A28" s="16">
        <v>26</v>
      </c>
      <c r="B28" s="25" t="s">
        <v>1921</v>
      </c>
      <c r="C28" s="10" t="s">
        <v>1890</v>
      </c>
      <c r="D28" s="11"/>
      <c r="E28" s="23">
        <v>44713</v>
      </c>
      <c r="F28" s="10" t="s">
        <v>1154</v>
      </c>
      <c r="G28" s="10">
        <v>1</v>
      </c>
      <c r="H28" s="10">
        <v>26106.19</v>
      </c>
      <c r="I28" s="10">
        <v>10</v>
      </c>
      <c r="J28" s="33">
        <v>0.05</v>
      </c>
      <c r="K28" s="34">
        <f t="shared" si="0"/>
        <v>1305.3095</v>
      </c>
      <c r="L28" s="34">
        <f t="shared" si="1"/>
        <v>24659.4719708333</v>
      </c>
      <c r="M28" s="34">
        <f t="shared" si="2"/>
        <v>206.674004166667</v>
      </c>
      <c r="N28" s="34">
        <v>1240.044025</v>
      </c>
      <c r="O28" s="34">
        <f t="shared" si="3"/>
        <v>1446.71802916667</v>
      </c>
    </row>
    <row r="29" spans="1:15">
      <c r="A29" s="16">
        <v>27</v>
      </c>
      <c r="B29" s="25" t="s">
        <v>1922</v>
      </c>
      <c r="C29" s="10" t="s">
        <v>1890</v>
      </c>
      <c r="D29" s="11"/>
      <c r="E29" s="23">
        <v>44713</v>
      </c>
      <c r="F29" s="10" t="s">
        <v>1923</v>
      </c>
      <c r="G29" s="10">
        <v>2</v>
      </c>
      <c r="H29" s="10">
        <v>14159.29</v>
      </c>
      <c r="I29" s="10">
        <v>10</v>
      </c>
      <c r="J29" s="33">
        <v>0.05</v>
      </c>
      <c r="K29" s="34">
        <f t="shared" si="0"/>
        <v>707.9645</v>
      </c>
      <c r="L29" s="34">
        <f t="shared" si="1"/>
        <v>13374.6293458333</v>
      </c>
      <c r="M29" s="34">
        <f t="shared" si="2"/>
        <v>112.094379166667</v>
      </c>
      <c r="N29" s="34">
        <v>672.566275</v>
      </c>
      <c r="O29" s="34">
        <f t="shared" si="3"/>
        <v>784.660654166667</v>
      </c>
    </row>
    <row r="30" spans="1:15">
      <c r="A30" s="16">
        <v>41</v>
      </c>
      <c r="B30" s="11" t="s">
        <v>1889</v>
      </c>
      <c r="C30" s="10" t="s">
        <v>1890</v>
      </c>
      <c r="D30" s="11"/>
      <c r="E30" s="23">
        <v>44890</v>
      </c>
      <c r="F30" s="10" t="s">
        <v>1154</v>
      </c>
      <c r="G30" s="10">
        <v>1</v>
      </c>
      <c r="H30" s="22">
        <v>13716.81</v>
      </c>
      <c r="I30" s="10">
        <v>10</v>
      </c>
      <c r="J30" s="33">
        <v>0.05</v>
      </c>
      <c r="K30" s="34">
        <f t="shared" si="0"/>
        <v>685.8405</v>
      </c>
      <c r="L30" s="34">
        <f t="shared" si="1"/>
        <v>13499.627175</v>
      </c>
      <c r="M30" s="34">
        <f t="shared" si="2"/>
        <v>108.5914125</v>
      </c>
      <c r="N30" s="34">
        <v>108.5914125</v>
      </c>
      <c r="O30" s="34">
        <f t="shared" si="3"/>
        <v>217.182825</v>
      </c>
    </row>
    <row r="31" spans="1:15">
      <c r="A31" s="26">
        <v>28</v>
      </c>
      <c r="B31" s="11" t="s">
        <v>1924</v>
      </c>
      <c r="C31" s="10" t="s">
        <v>1890</v>
      </c>
      <c r="D31" s="11"/>
      <c r="E31" s="21">
        <v>42732</v>
      </c>
      <c r="F31" s="10" t="s">
        <v>1154</v>
      </c>
      <c r="G31" s="10">
        <v>1</v>
      </c>
      <c r="H31" s="22">
        <v>158119.66</v>
      </c>
      <c r="I31" s="10">
        <v>10</v>
      </c>
      <c r="J31" s="33">
        <v>0.05</v>
      </c>
      <c r="K31" s="34">
        <f t="shared" si="0"/>
        <v>7905.983</v>
      </c>
      <c r="L31" s="34">
        <f t="shared" si="1"/>
        <v>83187.8329416666</v>
      </c>
      <c r="M31" s="34">
        <f t="shared" si="2"/>
        <v>1251.78064166667</v>
      </c>
      <c r="N31" s="34">
        <v>73680.0464166667</v>
      </c>
      <c r="O31" s="34">
        <f t="shared" si="3"/>
        <v>74931.8270583334</v>
      </c>
    </row>
    <row r="32" spans="1:15">
      <c r="A32" s="26">
        <v>29</v>
      </c>
      <c r="B32" s="11" t="s">
        <v>1925</v>
      </c>
      <c r="C32" s="10" t="s">
        <v>1890</v>
      </c>
      <c r="D32" s="11"/>
      <c r="E32" s="21">
        <v>43313</v>
      </c>
      <c r="F32" s="10" t="s">
        <v>1154</v>
      </c>
      <c r="G32" s="10">
        <v>2</v>
      </c>
      <c r="H32" s="22">
        <v>112068.96</v>
      </c>
      <c r="I32" s="10">
        <v>10</v>
      </c>
      <c r="J32" s="33">
        <v>0.05</v>
      </c>
      <c r="K32" s="34">
        <f t="shared" si="0"/>
        <v>5603.448</v>
      </c>
      <c r="L32" s="34">
        <f t="shared" si="1"/>
        <v>57201.9214</v>
      </c>
      <c r="M32" s="34">
        <f t="shared" si="2"/>
        <v>887.2126</v>
      </c>
      <c r="N32" s="34">
        <v>53979.826</v>
      </c>
      <c r="O32" s="34">
        <f t="shared" si="3"/>
        <v>54867.0386</v>
      </c>
    </row>
    <row r="33" ht="43.2" spans="1:15">
      <c r="A33" s="26">
        <v>30</v>
      </c>
      <c r="B33" s="24" t="s">
        <v>1926</v>
      </c>
      <c r="C33" s="10" t="s">
        <v>1890</v>
      </c>
      <c r="D33" s="24" t="s">
        <v>1927</v>
      </c>
      <c r="E33" s="27">
        <v>42202</v>
      </c>
      <c r="F33" s="10" t="s">
        <v>1154</v>
      </c>
      <c r="G33" s="10" t="s">
        <v>1928</v>
      </c>
      <c r="H33" s="22">
        <v>110940.17</v>
      </c>
      <c r="I33" s="10">
        <v>10</v>
      </c>
      <c r="J33" s="33">
        <v>0.05</v>
      </c>
      <c r="K33" s="34">
        <f t="shared" si="0"/>
        <v>5547.0085</v>
      </c>
      <c r="L33" s="34">
        <f t="shared" si="1"/>
        <v>49229.5801958333</v>
      </c>
      <c r="M33" s="34">
        <f t="shared" si="2"/>
        <v>878.276345833333</v>
      </c>
      <c r="N33" s="34">
        <v>60832.3134583334</v>
      </c>
      <c r="O33" s="34">
        <f t="shared" si="3"/>
        <v>61710.5898041667</v>
      </c>
    </row>
    <row r="34" spans="1:15">
      <c r="A34" s="26">
        <v>31</v>
      </c>
      <c r="B34" s="11" t="s">
        <v>1929</v>
      </c>
      <c r="C34" s="10" t="s">
        <v>1890</v>
      </c>
      <c r="D34" s="11" t="s">
        <v>1930</v>
      </c>
      <c r="E34" s="21">
        <v>43430</v>
      </c>
      <c r="F34" s="10" t="s">
        <v>1154</v>
      </c>
      <c r="G34" s="10">
        <v>1</v>
      </c>
      <c r="H34" s="22">
        <v>187931.04</v>
      </c>
      <c r="I34" s="10">
        <v>10</v>
      </c>
      <c r="J34" s="33">
        <v>0.05</v>
      </c>
      <c r="K34" s="34">
        <f t="shared" si="0"/>
        <v>9396.552</v>
      </c>
      <c r="L34" s="34">
        <f t="shared" si="1"/>
        <v>102187.4386</v>
      </c>
      <c r="M34" s="34">
        <f t="shared" si="2"/>
        <v>1487.7874</v>
      </c>
      <c r="N34" s="34">
        <v>84255.814</v>
      </c>
      <c r="O34" s="34">
        <f t="shared" si="3"/>
        <v>85743.6014</v>
      </c>
    </row>
    <row r="35" spans="1:15">
      <c r="A35" s="26">
        <v>32</v>
      </c>
      <c r="B35" s="11" t="s">
        <v>1931</v>
      </c>
      <c r="C35" s="10" t="s">
        <v>1890</v>
      </c>
      <c r="D35" s="11" t="s">
        <v>1932</v>
      </c>
      <c r="E35" s="23">
        <v>43601</v>
      </c>
      <c r="F35" s="10" t="s">
        <v>1154</v>
      </c>
      <c r="G35" s="10">
        <v>2</v>
      </c>
      <c r="H35" s="22">
        <v>305309.73</v>
      </c>
      <c r="I35" s="10">
        <v>10</v>
      </c>
      <c r="J35" s="33">
        <v>0.05</v>
      </c>
      <c r="K35" s="34">
        <f t="shared" si="0"/>
        <v>15265.4865</v>
      </c>
      <c r="L35" s="34">
        <f t="shared" si="1"/>
        <v>198960.0210125</v>
      </c>
      <c r="M35" s="34">
        <f t="shared" si="2"/>
        <v>2417.0353625</v>
      </c>
      <c r="N35" s="34">
        <v>103932.673625</v>
      </c>
      <c r="O35" s="34">
        <f t="shared" si="3"/>
        <v>106349.7089875</v>
      </c>
    </row>
    <row r="36" spans="1:15">
      <c r="A36" s="26">
        <v>33</v>
      </c>
      <c r="B36" s="11" t="s">
        <v>1931</v>
      </c>
      <c r="C36" s="10" t="s">
        <v>1890</v>
      </c>
      <c r="D36" s="11" t="s">
        <v>1932</v>
      </c>
      <c r="E36" s="23">
        <v>43609</v>
      </c>
      <c r="F36" s="10" t="s">
        <v>1154</v>
      </c>
      <c r="G36" s="10">
        <v>6</v>
      </c>
      <c r="H36" s="22">
        <v>881415.93</v>
      </c>
      <c r="I36" s="10">
        <v>10</v>
      </c>
      <c r="J36" s="33">
        <v>0.05</v>
      </c>
      <c r="K36" s="34">
        <f t="shared" si="0"/>
        <v>44070.7965</v>
      </c>
      <c r="L36" s="34">
        <f t="shared" si="1"/>
        <v>574389.2527625</v>
      </c>
      <c r="M36" s="34">
        <f t="shared" si="2"/>
        <v>6977.8761125</v>
      </c>
      <c r="N36" s="34">
        <v>300048.801125</v>
      </c>
      <c r="O36" s="34">
        <f t="shared" si="3"/>
        <v>307026.6772375</v>
      </c>
    </row>
    <row r="37" spans="1:15">
      <c r="A37" s="26">
        <v>34</v>
      </c>
      <c r="B37" s="11" t="s">
        <v>1933</v>
      </c>
      <c r="C37" s="10" t="s">
        <v>1890</v>
      </c>
      <c r="D37" s="11" t="s">
        <v>1934</v>
      </c>
      <c r="E37" s="23">
        <v>43613</v>
      </c>
      <c r="F37" s="10" t="s">
        <v>1154</v>
      </c>
      <c r="G37" s="10">
        <v>4</v>
      </c>
      <c r="H37" s="22">
        <v>711504.42</v>
      </c>
      <c r="I37" s="10">
        <v>10</v>
      </c>
      <c r="J37" s="33">
        <v>0.05</v>
      </c>
      <c r="K37" s="34">
        <f t="shared" si="0"/>
        <v>35575.221</v>
      </c>
      <c r="L37" s="34">
        <f t="shared" si="1"/>
        <v>463663.823425</v>
      </c>
      <c r="M37" s="34">
        <f t="shared" si="2"/>
        <v>5632.743325</v>
      </c>
      <c r="N37" s="34">
        <v>242207.85325</v>
      </c>
      <c r="O37" s="34">
        <f t="shared" si="3"/>
        <v>247840.596575</v>
      </c>
    </row>
    <row r="38" s="5" customFormat="1" spans="1:15">
      <c r="A38" s="18">
        <v>36</v>
      </c>
      <c r="B38" s="17" t="s">
        <v>1935</v>
      </c>
      <c r="C38" s="18" t="s">
        <v>60</v>
      </c>
      <c r="D38" s="17"/>
      <c r="E38" s="19">
        <v>44562</v>
      </c>
      <c r="F38" s="18" t="s">
        <v>1936</v>
      </c>
      <c r="G38" s="18">
        <v>1</v>
      </c>
      <c r="H38" s="20">
        <v>378008.85</v>
      </c>
      <c r="I38" s="18">
        <v>4</v>
      </c>
      <c r="J38" s="31">
        <v>0.05</v>
      </c>
      <c r="K38" s="32">
        <f t="shared" si="0"/>
        <v>18900.4425</v>
      </c>
      <c r="L38" s="32">
        <f t="shared" si="1"/>
        <v>288231.74328125</v>
      </c>
      <c r="M38" s="32">
        <f t="shared" si="2"/>
        <v>7481.42515625</v>
      </c>
      <c r="N38" s="32">
        <v>82295.6815625</v>
      </c>
      <c r="O38" s="32">
        <f t="shared" si="3"/>
        <v>89777.10671875</v>
      </c>
    </row>
    <row r="39" s="5" customFormat="1" spans="1:15">
      <c r="A39" s="18">
        <v>35</v>
      </c>
      <c r="B39" s="17" t="s">
        <v>1937</v>
      </c>
      <c r="C39" s="18" t="s">
        <v>60</v>
      </c>
      <c r="D39" s="17" t="s">
        <v>1938</v>
      </c>
      <c r="E39" s="19">
        <v>43991</v>
      </c>
      <c r="F39" s="18" t="s">
        <v>1154</v>
      </c>
      <c r="G39" s="18">
        <v>1</v>
      </c>
      <c r="H39" s="20">
        <v>1219734.52</v>
      </c>
      <c r="I39" s="18">
        <v>4</v>
      </c>
      <c r="J39" s="31">
        <v>0.05</v>
      </c>
      <c r="K39" s="32">
        <f t="shared" si="0"/>
        <v>60986.726</v>
      </c>
      <c r="L39" s="32">
        <f t="shared" si="1"/>
        <v>471376.550541666</v>
      </c>
      <c r="M39" s="32">
        <f t="shared" si="2"/>
        <v>24140.5790416667</v>
      </c>
      <c r="N39" s="32">
        <v>724217.390416667</v>
      </c>
      <c r="O39" s="32">
        <f t="shared" si="3"/>
        <v>748357.969458334</v>
      </c>
    </row>
    <row r="40" s="5" customFormat="1" spans="1:15">
      <c r="A40" s="18">
        <v>37</v>
      </c>
      <c r="B40" s="17" t="s">
        <v>1939</v>
      </c>
      <c r="C40" s="18" t="s">
        <v>60</v>
      </c>
      <c r="D40" s="17" t="s">
        <v>1940</v>
      </c>
      <c r="E40" s="19">
        <v>44383</v>
      </c>
      <c r="F40" s="18" t="s">
        <v>1936</v>
      </c>
      <c r="G40" s="18">
        <v>1</v>
      </c>
      <c r="H40" s="20">
        <v>350404.42</v>
      </c>
      <c r="I40" s="18">
        <v>4</v>
      </c>
      <c r="J40" s="31">
        <v>0.05</v>
      </c>
      <c r="K40" s="32">
        <f t="shared" si="0"/>
        <v>17520.221</v>
      </c>
      <c r="L40" s="32">
        <f t="shared" si="1"/>
        <v>225572.827729166</v>
      </c>
      <c r="M40" s="32">
        <f t="shared" si="2"/>
        <v>6935.08747916667</v>
      </c>
      <c r="N40" s="32">
        <v>117896.504791667</v>
      </c>
      <c r="O40" s="32">
        <f t="shared" si="3"/>
        <v>124831.592270834</v>
      </c>
    </row>
    <row r="41" s="5" customFormat="1" spans="1:15">
      <c r="A41" s="18">
        <v>38</v>
      </c>
      <c r="B41" s="17" t="s">
        <v>1941</v>
      </c>
      <c r="C41" s="18" t="s">
        <v>60</v>
      </c>
      <c r="D41" s="17"/>
      <c r="E41" s="19">
        <v>41786</v>
      </c>
      <c r="F41" s="18" t="s">
        <v>1936</v>
      </c>
      <c r="G41" s="18">
        <v>1</v>
      </c>
      <c r="H41" s="20">
        <v>200891.92</v>
      </c>
      <c r="I41" s="18">
        <v>4</v>
      </c>
      <c r="J41" s="31">
        <v>0.05</v>
      </c>
      <c r="K41" s="32">
        <f t="shared" si="0"/>
        <v>10044.596</v>
      </c>
      <c r="L41" s="32">
        <f t="shared" si="1"/>
        <v>10044.596333333</v>
      </c>
      <c r="M41" s="32">
        <v>0</v>
      </c>
      <c r="N41" s="32">
        <v>190847.323666667</v>
      </c>
      <c r="O41" s="32">
        <f t="shared" si="3"/>
        <v>190847.323666667</v>
      </c>
    </row>
    <row r="42" s="5" customFormat="1" spans="1:15">
      <c r="A42" s="18">
        <v>39</v>
      </c>
      <c r="B42" s="17" t="s">
        <v>1942</v>
      </c>
      <c r="C42" s="18" t="s">
        <v>60</v>
      </c>
      <c r="D42" s="17"/>
      <c r="E42" s="19">
        <v>43714</v>
      </c>
      <c r="F42" s="18" t="s">
        <v>1936</v>
      </c>
      <c r="G42" s="18">
        <v>1</v>
      </c>
      <c r="H42" s="20">
        <v>198333.99</v>
      </c>
      <c r="I42" s="18">
        <v>4</v>
      </c>
      <c r="J42" s="31">
        <v>0.05</v>
      </c>
      <c r="K42" s="32">
        <f t="shared" si="0"/>
        <v>9916.6995</v>
      </c>
      <c r="L42" s="32">
        <f t="shared" si="1"/>
        <v>41319.58759375</v>
      </c>
      <c r="M42" s="32">
        <f t="shared" ref="M42:M44" si="4">(H42-K42)/I42/12</f>
        <v>3925.36021875</v>
      </c>
      <c r="N42" s="32">
        <v>153089.0421875</v>
      </c>
      <c r="O42" s="32">
        <f t="shared" si="3"/>
        <v>157014.40240625</v>
      </c>
    </row>
    <row r="43" s="5" customFormat="1" spans="1:15">
      <c r="A43" s="18">
        <v>40</v>
      </c>
      <c r="B43" s="17" t="s">
        <v>1943</v>
      </c>
      <c r="C43" s="18" t="s">
        <v>60</v>
      </c>
      <c r="D43" s="17"/>
      <c r="E43" s="19">
        <v>43788</v>
      </c>
      <c r="F43" s="18" t="s">
        <v>1936</v>
      </c>
      <c r="G43" s="18">
        <v>1</v>
      </c>
      <c r="H43" s="20">
        <v>51398.23</v>
      </c>
      <c r="I43" s="18">
        <v>4</v>
      </c>
      <c r="J43" s="31">
        <v>0.05</v>
      </c>
      <c r="K43" s="32">
        <f t="shared" si="0"/>
        <v>2569.9115</v>
      </c>
      <c r="L43" s="32">
        <f t="shared" si="1"/>
        <v>12742.3870104166</v>
      </c>
      <c r="M43" s="32">
        <f t="shared" si="4"/>
        <v>1017.25663541667</v>
      </c>
      <c r="N43" s="32">
        <v>37638.5863541667</v>
      </c>
      <c r="O43" s="32">
        <f t="shared" si="3"/>
        <v>38655.8429895834</v>
      </c>
    </row>
    <row r="44" spans="1:15">
      <c r="A44" s="28">
        <v>42</v>
      </c>
      <c r="B44" s="11" t="s">
        <v>1944</v>
      </c>
      <c r="C44" s="10" t="s">
        <v>56</v>
      </c>
      <c r="D44" s="11" t="s">
        <v>1945</v>
      </c>
      <c r="E44" s="23">
        <v>44862</v>
      </c>
      <c r="F44" s="10" t="s">
        <v>1165</v>
      </c>
      <c r="G44" s="10">
        <v>1</v>
      </c>
      <c r="H44" s="22">
        <v>69000</v>
      </c>
      <c r="I44" s="10">
        <v>4</v>
      </c>
      <c r="J44" s="33">
        <v>0.05</v>
      </c>
      <c r="K44" s="34">
        <f t="shared" si="0"/>
        <v>3450</v>
      </c>
      <c r="L44" s="34">
        <f t="shared" si="1"/>
        <v>66268.75</v>
      </c>
      <c r="M44" s="34">
        <f t="shared" si="4"/>
        <v>1365.625</v>
      </c>
      <c r="N44" s="34">
        <v>1365.625</v>
      </c>
      <c r="O44" s="34">
        <f t="shared" si="3"/>
        <v>2731.25</v>
      </c>
    </row>
    <row r="45" spans="1:15">
      <c r="A45" s="10"/>
      <c r="B45" s="11" t="s">
        <v>1874</v>
      </c>
      <c r="C45" s="10"/>
      <c r="D45" s="11"/>
      <c r="E45" s="11"/>
      <c r="F45" s="10"/>
      <c r="G45" s="10"/>
      <c r="H45" s="22">
        <f t="shared" ref="H45:L45" si="5">SUM(H3:H44)</f>
        <v>5555856.67</v>
      </c>
      <c r="I45" s="10"/>
      <c r="J45" s="33"/>
      <c r="K45" s="22">
        <f t="shared" si="5"/>
        <v>277792.8335</v>
      </c>
      <c r="L45" s="22">
        <f t="shared" si="5"/>
        <v>3075285.82241042</v>
      </c>
      <c r="M45" s="22">
        <f>SUM(M6:M44)</f>
        <v>69160.7818895833</v>
      </c>
      <c r="N45" s="34">
        <v>2411410.0657</v>
      </c>
      <c r="O45" s="22">
        <f>SUM(O3:O44)</f>
        <v>2480570.84758958</v>
      </c>
    </row>
  </sheetData>
  <mergeCells count="3">
    <mergeCell ref="A1:B1"/>
    <mergeCell ref="C1:O1"/>
    <mergeCell ref="B45:G4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3"/>
  <sheetViews>
    <sheetView zoomScale="145" zoomScaleNormal="145" workbookViewId="0">
      <selection activeCell="A7" sqref="A7:A9"/>
    </sheetView>
  </sheetViews>
  <sheetFormatPr defaultColWidth="8.88888888888889" defaultRowHeight="14.4"/>
  <cols>
    <col min="1" max="1" width="21" customWidth="1"/>
    <col min="2" max="2" width="24.4444444444444" customWidth="1"/>
    <col min="3" max="3" width="9.44444444444444"/>
    <col min="11" max="11" width="25.4444444444444" customWidth="1"/>
  </cols>
  <sheetData>
    <row r="1" s="1" customFormat="1" spans="1:12">
      <c r="A1" s="2" t="s">
        <v>1946</v>
      </c>
      <c r="B1" s="2" t="s">
        <v>1947</v>
      </c>
      <c r="C1" s="2" t="s">
        <v>1948</v>
      </c>
      <c r="D1" s="2" t="s">
        <v>1949</v>
      </c>
      <c r="E1" s="2" t="s">
        <v>1950</v>
      </c>
      <c r="F1" s="2" t="s">
        <v>1951</v>
      </c>
      <c r="G1" s="2" t="s">
        <v>1952</v>
      </c>
      <c r="K1" s="1" t="s">
        <v>1946</v>
      </c>
      <c r="L1" s="1" t="s">
        <v>1953</v>
      </c>
    </row>
    <row r="2" s="1" customFormat="1" hidden="1" spans="1:12">
      <c r="A2" s="2" t="s">
        <v>2</v>
      </c>
      <c r="B2" s="2" t="s">
        <v>1954</v>
      </c>
      <c r="C2" s="3">
        <v>44970</v>
      </c>
      <c r="D2" s="2">
        <v>48952.96</v>
      </c>
      <c r="E2" s="2">
        <v>48952.96</v>
      </c>
      <c r="F2" s="2" t="s">
        <v>1955</v>
      </c>
      <c r="G2" s="2" t="s">
        <v>1956</v>
      </c>
      <c r="K2" s="1" t="s">
        <v>1957</v>
      </c>
      <c r="L2" s="1">
        <v>1713.35</v>
      </c>
    </row>
    <row r="3" s="1" customFormat="1" hidden="1" spans="1:12">
      <c r="A3" s="2" t="s">
        <v>2</v>
      </c>
      <c r="B3" s="2" t="s">
        <v>1954</v>
      </c>
      <c r="C3" s="3">
        <v>44970</v>
      </c>
      <c r="D3" s="2">
        <v>118740.57</v>
      </c>
      <c r="E3" s="2">
        <v>118740.57</v>
      </c>
      <c r="F3" s="2" t="s">
        <v>1955</v>
      </c>
      <c r="G3" s="2" t="s">
        <v>1956</v>
      </c>
      <c r="K3" s="1" t="s">
        <v>1957</v>
      </c>
      <c r="L3" s="1">
        <v>8311.84</v>
      </c>
    </row>
    <row r="4" s="1" customFormat="1" spans="1:12">
      <c r="A4" s="2" t="s">
        <v>1957</v>
      </c>
      <c r="B4" s="2" t="s">
        <v>1958</v>
      </c>
      <c r="C4" s="3">
        <v>44970</v>
      </c>
      <c r="D4" s="2">
        <v>1713.35</v>
      </c>
      <c r="E4" s="2">
        <v>1713.35</v>
      </c>
      <c r="F4" s="2" t="s">
        <v>1955</v>
      </c>
      <c r="G4" s="2" t="s">
        <v>1956</v>
      </c>
      <c r="K4" s="1" t="s">
        <v>5</v>
      </c>
      <c r="L4" s="1">
        <v>1685.01</v>
      </c>
    </row>
    <row r="5" s="1" customFormat="1" spans="1:12">
      <c r="A5" s="2" t="s">
        <v>1957</v>
      </c>
      <c r="B5" s="2" t="s">
        <v>1958</v>
      </c>
      <c r="C5" s="3">
        <v>44970</v>
      </c>
      <c r="D5" s="2">
        <v>8311.84</v>
      </c>
      <c r="E5" s="2">
        <v>8311.84</v>
      </c>
      <c r="F5" s="2" t="s">
        <v>1955</v>
      </c>
      <c r="G5" s="2" t="s">
        <v>1956</v>
      </c>
      <c r="K5" s="1" t="s">
        <v>284</v>
      </c>
      <c r="L5" s="1">
        <v>734.29</v>
      </c>
    </row>
    <row r="6" s="1" customFormat="1" spans="1:12">
      <c r="A6" s="2" t="s">
        <v>5</v>
      </c>
      <c r="B6" s="2" t="s">
        <v>1959</v>
      </c>
      <c r="C6" s="3">
        <v>44970</v>
      </c>
      <c r="D6" s="2">
        <v>1685.01</v>
      </c>
      <c r="E6" s="2">
        <v>1685.01</v>
      </c>
      <c r="F6" s="2" t="s">
        <v>1955</v>
      </c>
      <c r="G6" s="2" t="s">
        <v>1956</v>
      </c>
      <c r="K6" s="1" t="s">
        <v>284</v>
      </c>
      <c r="L6" s="1">
        <v>3562.22</v>
      </c>
    </row>
    <row r="7" s="1" customFormat="1" spans="1:12">
      <c r="A7" s="2" t="s">
        <v>284</v>
      </c>
      <c r="B7" s="2" t="s">
        <v>1960</v>
      </c>
      <c r="C7" s="3">
        <v>44970</v>
      </c>
      <c r="D7" s="2">
        <v>734.29</v>
      </c>
      <c r="E7" s="2">
        <v>734.29</v>
      </c>
      <c r="F7" s="2" t="s">
        <v>1955</v>
      </c>
      <c r="G7" s="2" t="s">
        <v>1956</v>
      </c>
      <c r="K7" s="1" t="s">
        <v>281</v>
      </c>
      <c r="L7" s="1">
        <v>489.53</v>
      </c>
    </row>
    <row r="8" s="1" customFormat="1" spans="1:12">
      <c r="A8" s="2" t="s">
        <v>284</v>
      </c>
      <c r="B8" s="2" t="s">
        <v>1960</v>
      </c>
      <c r="C8" s="3">
        <v>44970</v>
      </c>
      <c r="D8" s="2">
        <v>3562.22</v>
      </c>
      <c r="E8" s="2">
        <v>3562.22</v>
      </c>
      <c r="F8" s="2" t="s">
        <v>1955</v>
      </c>
      <c r="G8" s="2" t="s">
        <v>1956</v>
      </c>
      <c r="K8" s="1" t="s">
        <v>281</v>
      </c>
      <c r="L8" s="1">
        <v>2374.81</v>
      </c>
    </row>
    <row r="9" s="1" customFormat="1" spans="1:12">
      <c r="A9" s="2" t="s">
        <v>281</v>
      </c>
      <c r="B9" s="2" t="s">
        <v>1961</v>
      </c>
      <c r="C9" s="3">
        <v>44970</v>
      </c>
      <c r="D9" s="2">
        <v>489.53</v>
      </c>
      <c r="E9" s="2">
        <v>489.53</v>
      </c>
      <c r="F9" s="2" t="s">
        <v>1955</v>
      </c>
      <c r="G9" s="2" t="s">
        <v>1956</v>
      </c>
      <c r="K9" s="1" t="s">
        <v>280</v>
      </c>
      <c r="L9" s="1">
        <v>1620</v>
      </c>
    </row>
    <row r="10" s="1" customFormat="1" spans="1:12">
      <c r="A10" s="2" t="s">
        <v>281</v>
      </c>
      <c r="B10" s="2" t="s">
        <v>1961</v>
      </c>
      <c r="C10" s="3">
        <v>44970</v>
      </c>
      <c r="D10" s="2">
        <v>2374.81</v>
      </c>
      <c r="E10" s="2">
        <v>2374.81</v>
      </c>
      <c r="F10" s="2" t="s">
        <v>1955</v>
      </c>
      <c r="G10" s="2" t="s">
        <v>1956</v>
      </c>
      <c r="K10" s="1" t="s">
        <v>283</v>
      </c>
      <c r="L10" s="1">
        <v>1000</v>
      </c>
    </row>
    <row r="11" s="1" customFormat="1" spans="1:7">
      <c r="A11" s="2" t="s">
        <v>1962</v>
      </c>
      <c r="B11" s="4" t="s">
        <v>280</v>
      </c>
      <c r="C11" s="3">
        <v>44970</v>
      </c>
      <c r="D11" s="4">
        <v>1620</v>
      </c>
      <c r="E11" s="2">
        <v>1620</v>
      </c>
      <c r="F11" s="2" t="s">
        <v>1955</v>
      </c>
      <c r="G11" s="2" t="s">
        <v>1956</v>
      </c>
    </row>
    <row r="12" s="1" customFormat="1" spans="1:7">
      <c r="A12" s="2" t="s">
        <v>1963</v>
      </c>
      <c r="B12" s="4" t="s">
        <v>283</v>
      </c>
      <c r="C12" s="3">
        <v>44970</v>
      </c>
      <c r="D12" s="4">
        <v>1000</v>
      </c>
      <c r="E12" s="2">
        <v>1000</v>
      </c>
      <c r="F12" s="2" t="s">
        <v>1955</v>
      </c>
      <c r="G12" s="2" t="s">
        <v>1956</v>
      </c>
    </row>
    <row r="13" s="1" customFormat="1" hidden="1" spans="1:7">
      <c r="A13" s="2" t="s">
        <v>3</v>
      </c>
      <c r="B13" s="2" t="s">
        <v>1707</v>
      </c>
      <c r="C13" s="3">
        <v>44970</v>
      </c>
      <c r="D13" s="2">
        <v>31500.93</v>
      </c>
      <c r="E13" s="2">
        <v>31500.93</v>
      </c>
      <c r="F13" s="2" t="s">
        <v>1955</v>
      </c>
      <c r="G13" s="2" t="s">
        <v>1956</v>
      </c>
    </row>
  </sheetData>
  <autoFilter xmlns:etc="http://www.wps.cn/officeDocument/2017/etCustomData" ref="A1:G13" etc:filterBottomFollowUsedRange="0">
    <filterColumn colId="0">
      <filters>
        <filter val="教育费附加"/>
        <filter val="地方教育附加"/>
        <filter val="其他收入"/>
        <filter val="建设行政事业性收费收入"/>
        <filter val="印花税"/>
        <filter val="城市维护建设税"/>
      </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4"/>
  <sheetViews>
    <sheetView tabSelected="1" workbookViewId="0">
      <selection activeCell="A5" sqref="A5"/>
    </sheetView>
  </sheetViews>
  <sheetFormatPr defaultColWidth="8.88888888888889" defaultRowHeight="14.4"/>
  <cols>
    <col min="1" max="1" width="9.66666666666667" customWidth="1"/>
    <col min="2" max="2" width="16.4444444444444" customWidth="1"/>
    <col min="3" max="4" width="52.4444444444444" customWidth="1"/>
    <col min="5" max="6" width="19.7777777777778" customWidth="1"/>
    <col min="7" max="7" width="14.1111111111111"/>
    <col min="9" max="10" width="16.4444444444444" customWidth="1"/>
    <col min="11" max="11" width="12.8888888888889" customWidth="1"/>
    <col min="12" max="12" width="14.1111111111111" customWidth="1"/>
    <col min="15" max="16" width="14.1111111111111" customWidth="1"/>
    <col min="17" max="18" width="19.7777777777778" hidden="1" customWidth="1"/>
    <col min="19" max="19" width="14.1111111111111"/>
    <col min="20" max="20" width="23.1111111111111" customWidth="1"/>
    <col min="22" max="22" width="12.8888888888889" hidden="1" customWidth="1"/>
    <col min="23" max="23" width="11.7777777777778" hidden="1" customWidth="1"/>
    <col min="24" max="24" width="14.1111111111111"/>
  </cols>
  <sheetData>
    <row r="1" ht="25.8" spans="1:24">
      <c r="A1" s="148" t="s">
        <v>34</v>
      </c>
      <c r="B1" s="149"/>
      <c r="C1" s="149"/>
      <c r="D1" s="149"/>
      <c r="E1" s="149"/>
      <c r="F1" s="149"/>
      <c r="G1" s="149"/>
      <c r="I1" s="148" t="s">
        <v>35</v>
      </c>
      <c r="J1" s="149"/>
      <c r="K1" s="149"/>
      <c r="L1" s="149"/>
      <c r="O1" s="148" t="s">
        <v>36</v>
      </c>
      <c r="P1" s="149"/>
      <c r="Q1" s="149"/>
      <c r="R1" s="149"/>
      <c r="S1" s="149"/>
      <c r="T1" s="149"/>
      <c r="U1" s="149"/>
      <c r="V1" s="149"/>
      <c r="W1" s="149"/>
      <c r="X1" s="149"/>
    </row>
    <row r="2" spans="1:24">
      <c r="A2" s="146" t="s">
        <v>37</v>
      </c>
      <c r="B2" s="146" t="s">
        <v>38</v>
      </c>
      <c r="C2" s="146" t="s">
        <v>39</v>
      </c>
      <c r="D2" s="146" t="s">
        <v>40</v>
      </c>
      <c r="E2" s="146" t="s">
        <v>41</v>
      </c>
      <c r="F2" s="146" t="s">
        <v>42</v>
      </c>
      <c r="G2" s="146" t="s">
        <v>43</v>
      </c>
      <c r="I2" s="146" t="s">
        <v>44</v>
      </c>
      <c r="J2" s="146" t="s">
        <v>45</v>
      </c>
      <c r="K2" s="146" t="s">
        <v>46</v>
      </c>
      <c r="L2" s="146" t="s">
        <v>47</v>
      </c>
      <c r="O2" s="146" t="s">
        <v>38</v>
      </c>
      <c r="P2" s="146" t="s">
        <v>40</v>
      </c>
      <c r="Q2" s="146" t="s">
        <v>41</v>
      </c>
      <c r="R2" s="146" t="s">
        <v>42</v>
      </c>
      <c r="S2" s="146" t="s">
        <v>43</v>
      </c>
      <c r="T2" s="146" t="s">
        <v>38</v>
      </c>
      <c r="U2" s="146" t="s">
        <v>40</v>
      </c>
      <c r="V2" s="146" t="s">
        <v>41</v>
      </c>
      <c r="W2" s="146" t="s">
        <v>42</v>
      </c>
      <c r="X2" s="146" t="s">
        <v>43</v>
      </c>
    </row>
    <row r="3" spans="1:24">
      <c r="A3" s="146">
        <v>1</v>
      </c>
      <c r="B3" s="146" t="s">
        <v>48</v>
      </c>
      <c r="C3" s="146" t="s">
        <v>49</v>
      </c>
      <c r="D3" s="146"/>
      <c r="E3" s="146">
        <v>1424418.55535833</v>
      </c>
      <c r="F3" s="146">
        <v>1424418.55535833</v>
      </c>
      <c r="G3" s="146">
        <f>D3+E3-F3</f>
        <v>0</v>
      </c>
      <c r="I3" s="146" t="s">
        <v>50</v>
      </c>
      <c r="J3" s="146"/>
      <c r="K3" s="146">
        <v>1595209.43</v>
      </c>
      <c r="L3" s="146">
        <f>J3+K3</f>
        <v>1595209.43</v>
      </c>
      <c r="O3" s="146" t="s">
        <v>48</v>
      </c>
      <c r="P3" s="146"/>
      <c r="Q3" s="146">
        <v>1424418.55535833</v>
      </c>
      <c r="R3" s="146">
        <v>1424418.55535833</v>
      </c>
      <c r="S3" s="146">
        <f>P3+Q3-R3</f>
        <v>0</v>
      </c>
      <c r="T3" s="146" t="s">
        <v>51</v>
      </c>
      <c r="U3" s="146"/>
      <c r="V3" s="146">
        <v>85697.62</v>
      </c>
      <c r="W3" s="146"/>
      <c r="X3" s="146">
        <f>U3+W3-V3</f>
        <v>-85697.62</v>
      </c>
    </row>
    <row r="4" spans="1:24">
      <c r="A4" s="146">
        <v>1</v>
      </c>
      <c r="B4" s="146" t="s">
        <v>52</v>
      </c>
      <c r="C4" s="146" t="s">
        <v>53</v>
      </c>
      <c r="D4" s="146"/>
      <c r="E4" s="146"/>
      <c r="F4" s="146">
        <v>24504.7883583333</v>
      </c>
      <c r="G4" s="146">
        <f t="shared" ref="G4:G35" si="0">D4+E4-F4</f>
        <v>-24504.7883583333</v>
      </c>
      <c r="I4" s="146" t="s">
        <v>54</v>
      </c>
      <c r="J4" s="146"/>
      <c r="K4" s="146">
        <v>1424418.55535833</v>
      </c>
      <c r="L4" s="146">
        <f t="shared" ref="L4:L12" si="1">J4+K4</f>
        <v>1424418.55535833</v>
      </c>
      <c r="O4" s="146" t="s">
        <v>52</v>
      </c>
      <c r="P4" s="146"/>
      <c r="Q4" s="146"/>
      <c r="R4" s="146">
        <v>69370.1218895833</v>
      </c>
      <c r="S4" s="146">
        <f t="shared" ref="S4:S9" si="2">P4+Q4-R4</f>
        <v>-69370.1218895833</v>
      </c>
      <c r="T4" s="146" t="s">
        <v>55</v>
      </c>
      <c r="U4" s="146"/>
      <c r="V4" s="146">
        <v>933811.77</v>
      </c>
      <c r="W4" s="146">
        <v>1874757.49</v>
      </c>
      <c r="X4" s="146">
        <f>U4+W4-V4</f>
        <v>940945.72</v>
      </c>
    </row>
    <row r="5" spans="1:24">
      <c r="A5" s="146">
        <v>1</v>
      </c>
      <c r="B5" s="146" t="s">
        <v>52</v>
      </c>
      <c r="C5" s="146" t="s">
        <v>56</v>
      </c>
      <c r="D5" s="146"/>
      <c r="E5" s="146"/>
      <c r="F5" s="146">
        <v>1365.625</v>
      </c>
      <c r="G5" s="146">
        <f t="shared" si="0"/>
        <v>-1365.625</v>
      </c>
      <c r="I5" s="146" t="s">
        <v>57</v>
      </c>
      <c r="J5" s="146"/>
      <c r="K5" s="146">
        <v>18871.05</v>
      </c>
      <c r="L5" s="146">
        <f t="shared" si="1"/>
        <v>18871.05</v>
      </c>
      <c r="O5" s="146" t="s">
        <v>58</v>
      </c>
      <c r="P5" s="146"/>
      <c r="Q5" s="146">
        <v>300000</v>
      </c>
      <c r="R5" s="146"/>
      <c r="S5" s="146">
        <f t="shared" si="2"/>
        <v>300000</v>
      </c>
      <c r="T5" s="146" t="s">
        <v>59</v>
      </c>
      <c r="U5" s="146"/>
      <c r="V5" s="146">
        <v>577274.35</v>
      </c>
      <c r="W5" s="146">
        <v>322257</v>
      </c>
      <c r="X5" s="146">
        <f>U5+W5-V5</f>
        <v>-255017.35</v>
      </c>
    </row>
    <row r="6" spans="1:24">
      <c r="A6" s="146">
        <v>1</v>
      </c>
      <c r="B6" s="146" t="s">
        <v>52</v>
      </c>
      <c r="C6" s="146" t="s">
        <v>60</v>
      </c>
      <c r="D6" s="146"/>
      <c r="E6" s="146"/>
      <c r="F6" s="146">
        <v>43499.70853125</v>
      </c>
      <c r="G6" s="146">
        <f t="shared" si="0"/>
        <v>-43499.70853125</v>
      </c>
      <c r="I6" s="146" t="s">
        <v>61</v>
      </c>
      <c r="J6" s="146"/>
      <c r="K6" s="146">
        <v>303194.847</v>
      </c>
      <c r="L6" s="146">
        <f t="shared" si="1"/>
        <v>303194.847</v>
      </c>
      <c r="O6" s="146" t="s">
        <v>62</v>
      </c>
      <c r="P6" s="146"/>
      <c r="Q6" s="146">
        <v>2465745.88</v>
      </c>
      <c r="R6" s="146">
        <v>2026464.96</v>
      </c>
      <c r="S6" s="146">
        <f t="shared" si="2"/>
        <v>439280.92</v>
      </c>
      <c r="T6" s="146" t="s">
        <v>63</v>
      </c>
      <c r="U6" s="146"/>
      <c r="V6" s="146">
        <v>300138.7</v>
      </c>
      <c r="W6" s="146">
        <v>228868.28</v>
      </c>
      <c r="X6" s="146">
        <f>U6+W6-V6</f>
        <v>-71270.42</v>
      </c>
    </row>
    <row r="7" spans="1:24">
      <c r="A7" s="146">
        <v>1</v>
      </c>
      <c r="B7" s="146" t="s">
        <v>58</v>
      </c>
      <c r="C7" s="146" t="s">
        <v>64</v>
      </c>
      <c r="D7" s="146"/>
      <c r="E7" s="146">
        <v>300000</v>
      </c>
      <c r="F7" s="146"/>
      <c r="G7" s="146">
        <f t="shared" si="0"/>
        <v>300000</v>
      </c>
      <c r="I7" s="146" t="s">
        <v>65</v>
      </c>
      <c r="J7" s="146"/>
      <c r="K7" s="146">
        <v>51850.84353125</v>
      </c>
      <c r="L7" s="146">
        <f t="shared" si="1"/>
        <v>51850.84353125</v>
      </c>
      <c r="O7" s="146" t="s">
        <v>66</v>
      </c>
      <c r="P7" s="146"/>
      <c r="Q7" s="146"/>
      <c r="R7" s="146">
        <v>1320500</v>
      </c>
      <c r="S7" s="146">
        <f t="shared" si="2"/>
        <v>-1320500</v>
      </c>
      <c r="T7" s="146" t="s">
        <v>67</v>
      </c>
      <c r="U7" s="146"/>
      <c r="V7" s="146"/>
      <c r="W7" s="146"/>
      <c r="X7" s="146">
        <v>528960.33</v>
      </c>
    </row>
    <row r="8" spans="1:24">
      <c r="A8" s="146">
        <v>1</v>
      </c>
      <c r="B8" s="146" t="s">
        <v>62</v>
      </c>
      <c r="C8" s="146" t="s">
        <v>68</v>
      </c>
      <c r="D8" s="146"/>
      <c r="E8" s="146">
        <v>2465745.88</v>
      </c>
      <c r="F8" s="146">
        <v>2026464.96</v>
      </c>
      <c r="G8" s="146">
        <f t="shared" si="0"/>
        <v>439280.92</v>
      </c>
      <c r="I8" s="146" t="s">
        <v>69</v>
      </c>
      <c r="J8" s="146"/>
      <c r="K8" s="146">
        <v>41</v>
      </c>
      <c r="L8" s="146">
        <f t="shared" si="1"/>
        <v>41</v>
      </c>
      <c r="O8" s="146" t="s">
        <v>70</v>
      </c>
      <c r="P8" s="146"/>
      <c r="Q8" s="146">
        <v>1802586.66</v>
      </c>
      <c r="R8" s="146">
        <v>1145245.88</v>
      </c>
      <c r="S8" s="146">
        <f t="shared" si="2"/>
        <v>657340.78</v>
      </c>
      <c r="T8" s="146" t="s">
        <v>71</v>
      </c>
      <c r="U8" s="146"/>
      <c r="V8" s="146">
        <v>1798376.29588958</v>
      </c>
      <c r="W8" s="146">
        <v>1595209.43</v>
      </c>
      <c r="X8" s="146">
        <f>U8+W8-V8</f>
        <v>-203166.86588958</v>
      </c>
    </row>
    <row r="9" spans="1:24">
      <c r="A9" s="146">
        <v>1</v>
      </c>
      <c r="B9" s="146" t="s">
        <v>66</v>
      </c>
      <c r="C9" s="146" t="s">
        <v>72</v>
      </c>
      <c r="D9" s="146"/>
      <c r="E9" s="146"/>
      <c r="F9" s="146">
        <v>1000000</v>
      </c>
      <c r="G9" s="146">
        <f t="shared" si="0"/>
        <v>-1000000</v>
      </c>
      <c r="I9" s="146" t="s">
        <v>73</v>
      </c>
      <c r="J9" s="146"/>
      <c r="K9" s="146">
        <f>K3-K4-K5-K6-K7-K8</f>
        <v>-203166.86588958</v>
      </c>
      <c r="L9" s="146">
        <f t="shared" si="1"/>
        <v>-203166.86588958</v>
      </c>
      <c r="O9" s="146" t="s">
        <v>74</v>
      </c>
      <c r="P9" s="146"/>
      <c r="Q9" s="146">
        <v>1559434.71</v>
      </c>
      <c r="R9" s="146">
        <v>1240392.824</v>
      </c>
      <c r="S9" s="146">
        <f t="shared" si="2"/>
        <v>319041.886</v>
      </c>
      <c r="T9" s="146" t="s">
        <v>75</v>
      </c>
      <c r="U9" s="146"/>
      <c r="V9" s="146"/>
      <c r="W9" s="146"/>
      <c r="X9" s="156">
        <v>325793.46411042</v>
      </c>
    </row>
    <row r="10" spans="1:24">
      <c r="A10" s="146">
        <v>1</v>
      </c>
      <c r="B10" s="146" t="s">
        <v>66</v>
      </c>
      <c r="C10" s="146" t="s">
        <v>76</v>
      </c>
      <c r="D10" s="146"/>
      <c r="E10" s="146"/>
      <c r="F10" s="146">
        <v>100000</v>
      </c>
      <c r="G10" s="146">
        <f t="shared" si="0"/>
        <v>-100000</v>
      </c>
      <c r="I10" s="146" t="s">
        <v>77</v>
      </c>
      <c r="J10" s="146"/>
      <c r="K10" s="146">
        <f>K9</f>
        <v>-203166.86588958</v>
      </c>
      <c r="L10" s="146">
        <f t="shared" si="1"/>
        <v>-203166.86588958</v>
      </c>
      <c r="O10" s="146" t="s">
        <v>78</v>
      </c>
      <c r="P10" s="146"/>
      <c r="Q10" s="146"/>
      <c r="R10" s="146"/>
      <c r="S10" s="156">
        <v>325793.464110417</v>
      </c>
      <c r="T10" s="146"/>
      <c r="U10" s="146"/>
      <c r="V10" s="146"/>
      <c r="W10" s="146"/>
      <c r="X10" s="146"/>
    </row>
    <row r="11" spans="1:12">
      <c r="A11" s="146">
        <v>1</v>
      </c>
      <c r="B11" s="146" t="s">
        <v>66</v>
      </c>
      <c r="C11" s="146" t="s">
        <v>79</v>
      </c>
      <c r="D11" s="146"/>
      <c r="E11" s="146"/>
      <c r="F11" s="146">
        <v>120500</v>
      </c>
      <c r="G11" s="146">
        <f t="shared" si="0"/>
        <v>-120500</v>
      </c>
      <c r="I11" s="146" t="s">
        <v>3</v>
      </c>
      <c r="J11" s="146"/>
      <c r="K11" s="146">
        <v>0</v>
      </c>
      <c r="L11" s="146">
        <f t="shared" si="1"/>
        <v>0</v>
      </c>
    </row>
    <row r="12" spans="1:12">
      <c r="A12" s="146">
        <v>1</v>
      </c>
      <c r="B12" s="146" t="s">
        <v>66</v>
      </c>
      <c r="C12" s="146" t="s">
        <v>80</v>
      </c>
      <c r="D12" s="146"/>
      <c r="E12" s="146"/>
      <c r="F12" s="146">
        <v>100000</v>
      </c>
      <c r="G12" s="146">
        <f t="shared" si="0"/>
        <v>-100000</v>
      </c>
      <c r="I12" s="146" t="s">
        <v>81</v>
      </c>
      <c r="J12" s="146"/>
      <c r="K12" s="146">
        <f>K10-K11</f>
        <v>-203166.86588958</v>
      </c>
      <c r="L12" s="146">
        <f t="shared" si="1"/>
        <v>-203166.86588958</v>
      </c>
    </row>
    <row r="13" spans="1:7">
      <c r="A13" s="146">
        <v>1</v>
      </c>
      <c r="B13" s="146" t="s">
        <v>70</v>
      </c>
      <c r="C13" s="146" t="s">
        <v>82</v>
      </c>
      <c r="D13" s="146"/>
      <c r="E13" s="146">
        <v>21500</v>
      </c>
      <c r="F13" s="146"/>
      <c r="G13" s="146">
        <f t="shared" si="0"/>
        <v>21500</v>
      </c>
    </row>
    <row r="14" spans="1:7">
      <c r="A14" s="146">
        <v>1</v>
      </c>
      <c r="B14" s="146" t="s">
        <v>70</v>
      </c>
      <c r="C14" s="146" t="s">
        <v>83</v>
      </c>
      <c r="D14" s="146"/>
      <c r="E14" s="146">
        <v>6590</v>
      </c>
      <c r="F14" s="146">
        <v>6590</v>
      </c>
      <c r="G14" s="146">
        <f t="shared" si="0"/>
        <v>0</v>
      </c>
    </row>
    <row r="15" spans="1:7">
      <c r="A15" s="146">
        <v>1</v>
      </c>
      <c r="B15" s="146" t="s">
        <v>70</v>
      </c>
      <c r="C15" s="146" t="s">
        <v>84</v>
      </c>
      <c r="D15" s="146"/>
      <c r="E15" s="146"/>
      <c r="F15" s="146">
        <v>17946</v>
      </c>
      <c r="G15" s="146">
        <f t="shared" si="0"/>
        <v>-17946</v>
      </c>
    </row>
    <row r="16" spans="1:7">
      <c r="A16" s="146">
        <v>1</v>
      </c>
      <c r="B16" s="146" t="s">
        <v>70</v>
      </c>
      <c r="C16" s="146" t="s">
        <v>85</v>
      </c>
      <c r="D16" s="146"/>
      <c r="E16" s="146"/>
      <c r="F16" s="146">
        <v>195447.6</v>
      </c>
      <c r="G16" s="146">
        <f t="shared" si="0"/>
        <v>-195447.6</v>
      </c>
    </row>
    <row r="17" spans="1:7">
      <c r="A17" s="146">
        <v>1</v>
      </c>
      <c r="B17" s="146" t="s">
        <v>70</v>
      </c>
      <c r="C17" s="146" t="s">
        <v>86</v>
      </c>
      <c r="D17" s="146"/>
      <c r="E17" s="146">
        <v>5125</v>
      </c>
      <c r="F17" s="146">
        <v>5125</v>
      </c>
      <c r="G17" s="146">
        <f t="shared" si="0"/>
        <v>0</v>
      </c>
    </row>
    <row r="18" spans="1:7">
      <c r="A18" s="146">
        <v>1</v>
      </c>
      <c r="B18" s="146" t="s">
        <v>70</v>
      </c>
      <c r="C18" s="146" t="s">
        <v>87</v>
      </c>
      <c r="D18" s="146"/>
      <c r="E18" s="146">
        <v>543699</v>
      </c>
      <c r="F18" s="146"/>
      <c r="G18" s="146">
        <f t="shared" si="0"/>
        <v>543699</v>
      </c>
    </row>
    <row r="19" spans="1:7">
      <c r="A19" s="146">
        <v>1</v>
      </c>
      <c r="B19" s="146" t="s">
        <v>70</v>
      </c>
      <c r="C19" s="146" t="s">
        <v>88</v>
      </c>
      <c r="D19" s="146"/>
      <c r="E19" s="146">
        <v>19600</v>
      </c>
      <c r="F19" s="146"/>
      <c r="G19" s="146">
        <f t="shared" si="0"/>
        <v>19600</v>
      </c>
    </row>
    <row r="20" spans="1:7">
      <c r="A20" s="146">
        <v>1</v>
      </c>
      <c r="B20" s="146" t="s">
        <v>70</v>
      </c>
      <c r="C20" s="146" t="s">
        <v>89</v>
      </c>
      <c r="D20" s="146"/>
      <c r="E20" s="146">
        <v>28430</v>
      </c>
      <c r="F20" s="146"/>
      <c r="G20" s="146">
        <f t="shared" si="0"/>
        <v>28430</v>
      </c>
    </row>
    <row r="21" spans="1:7">
      <c r="A21" s="146">
        <v>1</v>
      </c>
      <c r="B21" s="146" t="s">
        <v>70</v>
      </c>
      <c r="C21" s="146" t="s">
        <v>90</v>
      </c>
      <c r="D21" s="146"/>
      <c r="E21" s="146"/>
      <c r="F21" s="146">
        <v>15170</v>
      </c>
      <c r="G21" s="146">
        <f t="shared" si="0"/>
        <v>-15170</v>
      </c>
    </row>
    <row r="22" spans="1:7">
      <c r="A22" s="146">
        <v>1</v>
      </c>
      <c r="B22" s="146" t="s">
        <v>70</v>
      </c>
      <c r="C22" s="146" t="s">
        <v>91</v>
      </c>
      <c r="D22" s="146"/>
      <c r="E22" s="146">
        <v>38163</v>
      </c>
      <c r="F22" s="146">
        <v>45573</v>
      </c>
      <c r="G22" s="146">
        <f t="shared" si="0"/>
        <v>-7410</v>
      </c>
    </row>
    <row r="23" spans="1:7">
      <c r="A23" s="146">
        <v>1</v>
      </c>
      <c r="B23" s="146" t="s">
        <v>70</v>
      </c>
      <c r="C23" s="146" t="s">
        <v>92</v>
      </c>
      <c r="D23" s="146"/>
      <c r="E23" s="146">
        <v>3600</v>
      </c>
      <c r="F23" s="146">
        <v>3600</v>
      </c>
      <c r="G23" s="146">
        <f t="shared" si="0"/>
        <v>0</v>
      </c>
    </row>
    <row r="24" spans="1:7">
      <c r="A24" s="146">
        <v>1</v>
      </c>
      <c r="B24" s="146" t="s">
        <v>70</v>
      </c>
      <c r="C24" s="146" t="s">
        <v>93</v>
      </c>
      <c r="D24" s="146"/>
      <c r="E24" s="146">
        <v>1722.26</v>
      </c>
      <c r="F24" s="146"/>
      <c r="G24" s="146">
        <f t="shared" si="0"/>
        <v>1722.26</v>
      </c>
    </row>
    <row r="25" spans="1:7">
      <c r="A25" s="146">
        <v>1</v>
      </c>
      <c r="B25" s="146" t="s">
        <v>70</v>
      </c>
      <c r="C25" s="146" t="s">
        <v>94</v>
      </c>
      <c r="D25" s="146"/>
      <c r="E25" s="146">
        <v>142796</v>
      </c>
      <c r="F25" s="146">
        <v>124884</v>
      </c>
      <c r="G25" s="146">
        <f t="shared" si="0"/>
        <v>17912</v>
      </c>
    </row>
    <row r="26" spans="1:7">
      <c r="A26" s="146">
        <v>1</v>
      </c>
      <c r="B26" s="146" t="s">
        <v>70</v>
      </c>
      <c r="C26" s="146" t="s">
        <v>95</v>
      </c>
      <c r="D26" s="146"/>
      <c r="E26" s="146">
        <v>9700</v>
      </c>
      <c r="F26" s="146">
        <v>9700</v>
      </c>
      <c r="G26" s="146">
        <f t="shared" si="0"/>
        <v>0</v>
      </c>
    </row>
    <row r="27" spans="1:7">
      <c r="A27" s="146">
        <v>1</v>
      </c>
      <c r="B27" s="146" t="s">
        <v>70</v>
      </c>
      <c r="C27" s="146" t="s">
        <v>96</v>
      </c>
      <c r="D27" s="146"/>
      <c r="E27" s="146">
        <v>33600</v>
      </c>
      <c r="F27" s="146">
        <v>33600</v>
      </c>
      <c r="G27" s="146">
        <f t="shared" si="0"/>
        <v>0</v>
      </c>
    </row>
    <row r="28" spans="1:7">
      <c r="A28" s="146">
        <v>1</v>
      </c>
      <c r="B28" s="146" t="s">
        <v>70</v>
      </c>
      <c r="C28" s="146" t="s">
        <v>97</v>
      </c>
      <c r="D28" s="146"/>
      <c r="E28" s="146">
        <v>4300</v>
      </c>
      <c r="F28" s="146">
        <v>4300</v>
      </c>
      <c r="G28" s="146">
        <f t="shared" si="0"/>
        <v>0</v>
      </c>
    </row>
    <row r="29" spans="1:7">
      <c r="A29" s="146">
        <v>1</v>
      </c>
      <c r="B29" s="146" t="s">
        <v>70</v>
      </c>
      <c r="C29" s="146" t="s">
        <v>98</v>
      </c>
      <c r="D29" s="146"/>
      <c r="E29" s="146">
        <v>60900</v>
      </c>
      <c r="F29" s="146">
        <v>60900</v>
      </c>
      <c r="G29" s="146">
        <f t="shared" si="0"/>
        <v>0</v>
      </c>
    </row>
    <row r="30" spans="1:7">
      <c r="A30" s="146">
        <v>1</v>
      </c>
      <c r="B30" s="146" t="s">
        <v>70</v>
      </c>
      <c r="C30" s="146" t="s">
        <v>99</v>
      </c>
      <c r="D30" s="146"/>
      <c r="E30" s="146">
        <v>313500</v>
      </c>
      <c r="F30" s="146">
        <v>15400</v>
      </c>
      <c r="G30" s="146">
        <f t="shared" si="0"/>
        <v>298100</v>
      </c>
    </row>
    <row r="31" spans="1:7">
      <c r="A31" s="146">
        <v>1</v>
      </c>
      <c r="B31" s="146" t="s">
        <v>70</v>
      </c>
      <c r="C31" s="146" t="s">
        <v>100</v>
      </c>
      <c r="D31" s="146"/>
      <c r="E31" s="146">
        <v>2160</v>
      </c>
      <c r="F31" s="146">
        <v>2160</v>
      </c>
      <c r="G31" s="146">
        <f t="shared" si="0"/>
        <v>0</v>
      </c>
    </row>
    <row r="32" spans="1:7">
      <c r="A32" s="146">
        <v>1</v>
      </c>
      <c r="B32" s="146" t="s">
        <v>70</v>
      </c>
      <c r="C32" s="146" t="s">
        <v>101</v>
      </c>
      <c r="D32" s="146"/>
      <c r="E32" s="146">
        <v>22020</v>
      </c>
      <c r="F32" s="146"/>
      <c r="G32" s="146">
        <f t="shared" si="0"/>
        <v>22020</v>
      </c>
    </row>
    <row r="33" spans="1:7">
      <c r="A33" s="146">
        <v>1</v>
      </c>
      <c r="B33" s="146" t="s">
        <v>70</v>
      </c>
      <c r="C33" s="146" t="s">
        <v>102</v>
      </c>
      <c r="D33" s="146"/>
      <c r="E33" s="146">
        <v>21872</v>
      </c>
      <c r="F33" s="146">
        <v>21872</v>
      </c>
      <c r="G33" s="146">
        <f t="shared" si="0"/>
        <v>0</v>
      </c>
    </row>
    <row r="34" spans="1:7">
      <c r="A34" s="146">
        <v>1</v>
      </c>
      <c r="B34" s="146" t="s">
        <v>70</v>
      </c>
      <c r="C34" s="146" t="s">
        <v>103</v>
      </c>
      <c r="D34" s="146"/>
      <c r="E34" s="146"/>
      <c r="F34" s="146">
        <v>100000</v>
      </c>
      <c r="G34" s="146">
        <f t="shared" si="0"/>
        <v>-100000</v>
      </c>
    </row>
    <row r="35" spans="1:7">
      <c r="A35" s="146">
        <v>1</v>
      </c>
      <c r="B35" s="146" t="s">
        <v>70</v>
      </c>
      <c r="C35" s="146" t="s">
        <v>104</v>
      </c>
      <c r="D35" s="146"/>
      <c r="E35" s="146">
        <v>4200</v>
      </c>
      <c r="F35" s="146">
        <v>4200</v>
      </c>
      <c r="G35" s="146">
        <f t="shared" si="0"/>
        <v>0</v>
      </c>
    </row>
    <row r="36" spans="1:7">
      <c r="A36" s="146">
        <v>1</v>
      </c>
      <c r="B36" s="146" t="s">
        <v>70</v>
      </c>
      <c r="C36" s="146" t="s">
        <v>105</v>
      </c>
      <c r="D36" s="146"/>
      <c r="E36" s="146">
        <v>11670</v>
      </c>
      <c r="F36" s="146">
        <v>11670</v>
      </c>
      <c r="G36" s="146">
        <f t="shared" ref="G36:G67" si="3">D36+E36-F36</f>
        <v>0</v>
      </c>
    </row>
    <row r="37" spans="1:7">
      <c r="A37" s="146">
        <v>1</v>
      </c>
      <c r="B37" s="146" t="s">
        <v>70</v>
      </c>
      <c r="C37" s="146" t="s">
        <v>106</v>
      </c>
      <c r="D37" s="146"/>
      <c r="E37" s="146">
        <v>38877</v>
      </c>
      <c r="F37" s="146">
        <v>33927</v>
      </c>
      <c r="G37" s="146">
        <f t="shared" si="3"/>
        <v>4950</v>
      </c>
    </row>
    <row r="38" spans="1:7">
      <c r="A38" s="146">
        <v>1</v>
      </c>
      <c r="B38" s="146" t="s">
        <v>70</v>
      </c>
      <c r="C38" s="146" t="s">
        <v>107</v>
      </c>
      <c r="D38" s="146"/>
      <c r="E38" s="146">
        <v>176262.4</v>
      </c>
      <c r="F38" s="146"/>
      <c r="G38" s="146">
        <f t="shared" si="3"/>
        <v>176262.4</v>
      </c>
    </row>
    <row r="39" spans="1:7">
      <c r="A39" s="146">
        <v>1</v>
      </c>
      <c r="B39" s="146" t="s">
        <v>70</v>
      </c>
      <c r="C39" s="146" t="s">
        <v>108</v>
      </c>
      <c r="D39" s="146"/>
      <c r="E39" s="146">
        <v>272000</v>
      </c>
      <c r="F39" s="146">
        <v>272000</v>
      </c>
      <c r="G39" s="146">
        <f t="shared" si="3"/>
        <v>0</v>
      </c>
    </row>
    <row r="40" spans="1:7">
      <c r="A40" s="146">
        <v>1</v>
      </c>
      <c r="B40" s="146" t="s">
        <v>70</v>
      </c>
      <c r="C40" s="146" t="s">
        <v>109</v>
      </c>
      <c r="D40" s="146"/>
      <c r="E40" s="146"/>
      <c r="F40" s="146">
        <v>140881.28</v>
      </c>
      <c r="G40" s="146">
        <f t="shared" si="3"/>
        <v>-140881.28</v>
      </c>
    </row>
    <row r="41" spans="1:7">
      <c r="A41" s="146">
        <v>1</v>
      </c>
      <c r="B41" s="146" t="s">
        <v>70</v>
      </c>
      <c r="C41" s="146" t="s">
        <v>110</v>
      </c>
      <c r="D41" s="146"/>
      <c r="E41" s="146">
        <v>4300</v>
      </c>
      <c r="F41" s="146">
        <v>4300</v>
      </c>
      <c r="G41" s="146">
        <f t="shared" si="3"/>
        <v>0</v>
      </c>
    </row>
    <row r="42" spans="1:7">
      <c r="A42" s="146">
        <v>1</v>
      </c>
      <c r="B42" s="146" t="s">
        <v>70</v>
      </c>
      <c r="C42" s="146" t="s">
        <v>111</v>
      </c>
      <c r="D42" s="146"/>
      <c r="E42" s="146">
        <v>16000</v>
      </c>
      <c r="F42" s="146"/>
      <c r="G42" s="146">
        <f t="shared" si="3"/>
        <v>16000</v>
      </c>
    </row>
    <row r="43" spans="1:7">
      <c r="A43" s="146">
        <v>1</v>
      </c>
      <c r="B43" s="146" t="s">
        <v>70</v>
      </c>
      <c r="C43" s="146" t="s">
        <v>112</v>
      </c>
      <c r="D43" s="146"/>
      <c r="E43" s="146"/>
      <c r="F43" s="146">
        <v>16000</v>
      </c>
      <c r="G43" s="146">
        <f t="shared" si="3"/>
        <v>-16000</v>
      </c>
    </row>
    <row r="44" spans="1:7">
      <c r="A44" s="146">
        <v>1</v>
      </c>
      <c r="B44" s="146" t="s">
        <v>74</v>
      </c>
      <c r="C44" s="146" t="s">
        <v>113</v>
      </c>
      <c r="D44" s="146"/>
      <c r="E44" s="146">
        <v>13.27</v>
      </c>
      <c r="F44" s="146"/>
      <c r="G44" s="146">
        <f t="shared" si="3"/>
        <v>13.27</v>
      </c>
    </row>
    <row r="45" spans="1:7">
      <c r="A45" s="146">
        <v>1</v>
      </c>
      <c r="B45" s="146" t="s">
        <v>74</v>
      </c>
      <c r="C45" s="146" t="s">
        <v>114</v>
      </c>
      <c r="D45" s="146"/>
      <c r="E45" s="146">
        <v>5973.45</v>
      </c>
      <c r="F45" s="146"/>
      <c r="G45" s="146">
        <f t="shared" si="3"/>
        <v>5973.45</v>
      </c>
    </row>
    <row r="46" spans="1:7">
      <c r="A46" s="146">
        <v>1</v>
      </c>
      <c r="B46" s="146" t="s">
        <v>74</v>
      </c>
      <c r="C46" s="146" t="s">
        <v>115</v>
      </c>
      <c r="D46" s="146"/>
      <c r="E46" s="146">
        <v>114.69</v>
      </c>
      <c r="F46" s="146"/>
      <c r="G46" s="146">
        <f t="shared" si="3"/>
        <v>114.69</v>
      </c>
    </row>
    <row r="47" spans="1:7">
      <c r="A47" s="146">
        <v>1</v>
      </c>
      <c r="B47" s="146" t="s">
        <v>74</v>
      </c>
      <c r="C47" s="146" t="s">
        <v>116</v>
      </c>
      <c r="D47" s="146"/>
      <c r="E47" s="146">
        <v>191.16</v>
      </c>
      <c r="F47" s="146"/>
      <c r="G47" s="146">
        <f t="shared" si="3"/>
        <v>191.16</v>
      </c>
    </row>
    <row r="48" spans="1:7">
      <c r="A48" s="146">
        <v>1</v>
      </c>
      <c r="B48" s="146" t="s">
        <v>74</v>
      </c>
      <c r="C48" s="146" t="s">
        <v>117</v>
      </c>
      <c r="D48" s="146"/>
      <c r="E48" s="146">
        <v>398.22</v>
      </c>
      <c r="F48" s="146"/>
      <c r="G48" s="146">
        <f t="shared" si="3"/>
        <v>398.22</v>
      </c>
    </row>
    <row r="49" spans="1:7">
      <c r="A49" s="146">
        <v>1</v>
      </c>
      <c r="B49" s="146" t="s">
        <v>74</v>
      </c>
      <c r="C49" s="146" t="s">
        <v>118</v>
      </c>
      <c r="D49" s="146"/>
      <c r="E49" s="146">
        <v>522.13</v>
      </c>
      <c r="F49" s="146"/>
      <c r="G49" s="146">
        <f t="shared" si="3"/>
        <v>522.13</v>
      </c>
    </row>
    <row r="50" spans="1:7">
      <c r="A50" s="146">
        <v>1</v>
      </c>
      <c r="B50" s="146" t="s">
        <v>74</v>
      </c>
      <c r="C50" s="146" t="s">
        <v>119</v>
      </c>
      <c r="D50" s="146"/>
      <c r="E50" s="146">
        <v>420.35</v>
      </c>
      <c r="F50" s="146"/>
      <c r="G50" s="146">
        <f t="shared" si="3"/>
        <v>420.35</v>
      </c>
    </row>
    <row r="51" spans="1:7">
      <c r="A51" s="146">
        <v>1</v>
      </c>
      <c r="B51" s="146" t="s">
        <v>74</v>
      </c>
      <c r="C51" s="146" t="s">
        <v>120</v>
      </c>
      <c r="D51" s="146"/>
      <c r="E51" s="146">
        <v>424.78</v>
      </c>
      <c r="F51" s="146"/>
      <c r="G51" s="146">
        <f t="shared" si="3"/>
        <v>424.78</v>
      </c>
    </row>
    <row r="52" spans="1:7">
      <c r="A52" s="146">
        <v>1</v>
      </c>
      <c r="B52" s="146" t="s">
        <v>74</v>
      </c>
      <c r="C52" s="146" t="s">
        <v>121</v>
      </c>
      <c r="D52" s="146"/>
      <c r="E52" s="146">
        <v>84637.17</v>
      </c>
      <c r="F52" s="146"/>
      <c r="G52" s="146">
        <f t="shared" si="3"/>
        <v>84637.17</v>
      </c>
    </row>
    <row r="53" spans="1:7">
      <c r="A53" s="146">
        <v>1</v>
      </c>
      <c r="B53" s="146" t="s">
        <v>74</v>
      </c>
      <c r="C53" s="146" t="s">
        <v>122</v>
      </c>
      <c r="D53" s="146"/>
      <c r="E53" s="146">
        <v>12104.42</v>
      </c>
      <c r="F53" s="146"/>
      <c r="G53" s="146">
        <f t="shared" si="3"/>
        <v>12104.42</v>
      </c>
    </row>
    <row r="54" spans="1:7">
      <c r="A54" s="146">
        <v>1</v>
      </c>
      <c r="B54" s="146" t="s">
        <v>74</v>
      </c>
      <c r="C54" s="146" t="s">
        <v>123</v>
      </c>
      <c r="D54" s="146"/>
      <c r="E54" s="146">
        <v>98997.35</v>
      </c>
      <c r="F54" s="146"/>
      <c r="G54" s="146">
        <f t="shared" si="3"/>
        <v>98997.35</v>
      </c>
    </row>
    <row r="55" spans="1:7">
      <c r="A55" s="146">
        <v>1</v>
      </c>
      <c r="B55" s="146" t="s">
        <v>74</v>
      </c>
      <c r="C55" s="146" t="s">
        <v>124</v>
      </c>
      <c r="D55" s="146"/>
      <c r="E55" s="146">
        <v>54756.63</v>
      </c>
      <c r="F55" s="146"/>
      <c r="G55" s="146">
        <f t="shared" si="3"/>
        <v>54756.63</v>
      </c>
    </row>
    <row r="56" spans="1:7">
      <c r="A56" s="146">
        <v>1</v>
      </c>
      <c r="B56" s="146" t="s">
        <v>74</v>
      </c>
      <c r="C56" s="146" t="s">
        <v>125</v>
      </c>
      <c r="D56" s="146"/>
      <c r="E56" s="146">
        <v>5458.41</v>
      </c>
      <c r="F56" s="146"/>
      <c r="G56" s="146">
        <f t="shared" si="3"/>
        <v>5458.41</v>
      </c>
    </row>
    <row r="57" spans="1:7">
      <c r="A57" s="146">
        <v>1</v>
      </c>
      <c r="B57" s="146" t="s">
        <v>74</v>
      </c>
      <c r="C57" s="146" t="s">
        <v>126</v>
      </c>
      <c r="D57" s="146"/>
      <c r="E57" s="146">
        <v>3482.3</v>
      </c>
      <c r="F57" s="146"/>
      <c r="G57" s="146">
        <f t="shared" si="3"/>
        <v>3482.3</v>
      </c>
    </row>
    <row r="58" spans="1:7">
      <c r="A58" s="146">
        <v>1</v>
      </c>
      <c r="B58" s="146" t="s">
        <v>74</v>
      </c>
      <c r="C58" s="146" t="s">
        <v>127</v>
      </c>
      <c r="D58" s="146"/>
      <c r="E58" s="146">
        <v>1991.15</v>
      </c>
      <c r="F58" s="146"/>
      <c r="G58" s="146">
        <f t="shared" si="3"/>
        <v>1991.15</v>
      </c>
    </row>
    <row r="59" spans="1:7">
      <c r="A59" s="146">
        <v>1</v>
      </c>
      <c r="B59" s="146" t="s">
        <v>74</v>
      </c>
      <c r="C59" s="146" t="s">
        <v>128</v>
      </c>
      <c r="D59" s="146"/>
      <c r="E59" s="146">
        <v>29592</v>
      </c>
      <c r="F59" s="146"/>
      <c r="G59" s="146">
        <f t="shared" si="3"/>
        <v>29592</v>
      </c>
    </row>
    <row r="60" spans="1:7">
      <c r="A60" s="146">
        <v>1</v>
      </c>
      <c r="B60" s="146" t="s">
        <v>74</v>
      </c>
      <c r="C60" s="146" t="s">
        <v>129</v>
      </c>
      <c r="D60" s="146"/>
      <c r="E60" s="146">
        <v>995.58</v>
      </c>
      <c r="F60" s="146"/>
      <c r="G60" s="146">
        <f t="shared" si="3"/>
        <v>995.58</v>
      </c>
    </row>
    <row r="61" spans="1:7">
      <c r="A61" s="146">
        <v>1</v>
      </c>
      <c r="B61" s="146" t="s">
        <v>74</v>
      </c>
      <c r="C61" s="146" t="s">
        <v>130</v>
      </c>
      <c r="D61" s="146"/>
      <c r="E61" s="146">
        <v>1725.66</v>
      </c>
      <c r="F61" s="146"/>
      <c r="G61" s="146">
        <f t="shared" si="3"/>
        <v>1725.66</v>
      </c>
    </row>
    <row r="62" spans="1:7">
      <c r="A62" s="146">
        <v>1</v>
      </c>
      <c r="B62" s="146" t="s">
        <v>74</v>
      </c>
      <c r="C62" s="146" t="s">
        <v>131</v>
      </c>
      <c r="D62" s="146"/>
      <c r="E62" s="146">
        <v>929.2</v>
      </c>
      <c r="F62" s="146"/>
      <c r="G62" s="146">
        <f t="shared" si="3"/>
        <v>929.2</v>
      </c>
    </row>
    <row r="63" spans="1:7">
      <c r="A63" s="146">
        <v>1</v>
      </c>
      <c r="B63" s="146" t="s">
        <v>74</v>
      </c>
      <c r="C63" s="146" t="s">
        <v>132</v>
      </c>
      <c r="D63" s="146"/>
      <c r="E63" s="146">
        <v>545.13</v>
      </c>
      <c r="F63" s="146"/>
      <c r="G63" s="146">
        <f t="shared" si="3"/>
        <v>545.13</v>
      </c>
    </row>
    <row r="64" spans="1:7">
      <c r="A64" s="146">
        <v>1</v>
      </c>
      <c r="B64" s="146" t="s">
        <v>74</v>
      </c>
      <c r="C64" s="146" t="s">
        <v>133</v>
      </c>
      <c r="D64" s="146"/>
      <c r="E64" s="146">
        <v>2038.98</v>
      </c>
      <c r="F64" s="146"/>
      <c r="G64" s="146">
        <f t="shared" si="3"/>
        <v>2038.98</v>
      </c>
    </row>
    <row r="65" spans="1:7">
      <c r="A65" s="146">
        <v>1</v>
      </c>
      <c r="B65" s="146" t="s">
        <v>74</v>
      </c>
      <c r="C65" s="146" t="s">
        <v>134</v>
      </c>
      <c r="D65" s="146"/>
      <c r="E65" s="146">
        <v>66.37</v>
      </c>
      <c r="F65" s="146"/>
      <c r="G65" s="146">
        <f t="shared" si="3"/>
        <v>66.37</v>
      </c>
    </row>
    <row r="66" spans="1:7">
      <c r="A66" s="146">
        <v>1</v>
      </c>
      <c r="B66" s="146" t="s">
        <v>74</v>
      </c>
      <c r="C66" s="146" t="s">
        <v>135</v>
      </c>
      <c r="D66" s="146"/>
      <c r="E66" s="146">
        <v>13.27</v>
      </c>
      <c r="F66" s="146"/>
      <c r="G66" s="146">
        <f t="shared" si="3"/>
        <v>13.27</v>
      </c>
    </row>
    <row r="67" spans="1:7">
      <c r="A67" s="146">
        <v>1</v>
      </c>
      <c r="B67" s="146" t="s">
        <v>74</v>
      </c>
      <c r="C67" s="146" t="s">
        <v>136</v>
      </c>
      <c r="D67" s="146"/>
      <c r="E67" s="146">
        <v>65929.2</v>
      </c>
      <c r="F67" s="146"/>
      <c r="G67" s="146">
        <f t="shared" si="3"/>
        <v>65929.2</v>
      </c>
    </row>
    <row r="68" spans="1:7">
      <c r="A68" s="146">
        <v>1</v>
      </c>
      <c r="B68" s="146" t="s">
        <v>74</v>
      </c>
      <c r="C68" s="146" t="s">
        <v>137</v>
      </c>
      <c r="D68" s="146"/>
      <c r="E68" s="146">
        <v>35.4</v>
      </c>
      <c r="F68" s="146"/>
      <c r="G68" s="146">
        <f t="shared" ref="G68:G99" si="4">D68+E68-F68</f>
        <v>35.4</v>
      </c>
    </row>
    <row r="69" spans="1:7">
      <c r="A69" s="146">
        <v>1</v>
      </c>
      <c r="B69" s="146" t="s">
        <v>74</v>
      </c>
      <c r="C69" s="146" t="s">
        <v>138</v>
      </c>
      <c r="D69" s="146"/>
      <c r="E69" s="146">
        <v>96188.1</v>
      </c>
      <c r="F69" s="146"/>
      <c r="G69" s="146">
        <f t="shared" si="4"/>
        <v>96188.1</v>
      </c>
    </row>
    <row r="70" spans="1:7">
      <c r="A70" s="146">
        <v>1</v>
      </c>
      <c r="B70" s="146" t="s">
        <v>74</v>
      </c>
      <c r="C70" s="146" t="s">
        <v>139</v>
      </c>
      <c r="D70" s="146"/>
      <c r="E70" s="146">
        <v>30.97</v>
      </c>
      <c r="F70" s="146"/>
      <c r="G70" s="146">
        <f t="shared" si="4"/>
        <v>30.97</v>
      </c>
    </row>
    <row r="71" spans="1:7">
      <c r="A71" s="146">
        <v>1</v>
      </c>
      <c r="B71" s="146" t="s">
        <v>74</v>
      </c>
      <c r="C71" s="146" t="s">
        <v>140</v>
      </c>
      <c r="D71" s="146"/>
      <c r="E71" s="146">
        <v>495.58</v>
      </c>
      <c r="F71" s="146"/>
      <c r="G71" s="146">
        <f t="shared" si="4"/>
        <v>495.58</v>
      </c>
    </row>
    <row r="72" spans="1:7">
      <c r="A72" s="146">
        <v>1</v>
      </c>
      <c r="B72" s="146" t="s">
        <v>74</v>
      </c>
      <c r="C72" s="146" t="s">
        <v>141</v>
      </c>
      <c r="D72" s="146"/>
      <c r="E72" s="146">
        <v>2589.38</v>
      </c>
      <c r="F72" s="146"/>
      <c r="G72" s="146">
        <f t="shared" si="4"/>
        <v>2589.38</v>
      </c>
    </row>
    <row r="73" spans="1:7">
      <c r="A73" s="146">
        <v>1</v>
      </c>
      <c r="B73" s="146" t="s">
        <v>74</v>
      </c>
      <c r="C73" s="146" t="s">
        <v>142</v>
      </c>
      <c r="D73" s="146"/>
      <c r="E73" s="146">
        <v>18115.57</v>
      </c>
      <c r="F73" s="146"/>
      <c r="G73" s="146">
        <f t="shared" si="4"/>
        <v>18115.57</v>
      </c>
    </row>
    <row r="74" spans="1:7">
      <c r="A74" s="146">
        <v>1</v>
      </c>
      <c r="B74" s="146" t="s">
        <v>74</v>
      </c>
      <c r="C74" s="146" t="s">
        <v>143</v>
      </c>
      <c r="D74" s="146"/>
      <c r="E74" s="146">
        <v>14069.25</v>
      </c>
      <c r="F74" s="146"/>
      <c r="G74" s="146">
        <f t="shared" si="4"/>
        <v>14069.25</v>
      </c>
    </row>
    <row r="75" spans="1:7">
      <c r="A75" s="146">
        <v>1</v>
      </c>
      <c r="B75" s="146" t="s">
        <v>74</v>
      </c>
      <c r="C75" s="146" t="s">
        <v>144</v>
      </c>
      <c r="D75" s="146"/>
      <c r="E75" s="146">
        <v>8070.8</v>
      </c>
      <c r="F75" s="146"/>
      <c r="G75" s="146">
        <f t="shared" si="4"/>
        <v>8070.8</v>
      </c>
    </row>
    <row r="76" spans="1:7">
      <c r="A76" s="146">
        <v>1</v>
      </c>
      <c r="B76" s="146" t="s">
        <v>74</v>
      </c>
      <c r="C76" s="146" t="s">
        <v>145</v>
      </c>
      <c r="D76" s="146"/>
      <c r="E76" s="146">
        <v>13682.52</v>
      </c>
      <c r="F76" s="146"/>
      <c r="G76" s="146">
        <f t="shared" si="4"/>
        <v>13682.52</v>
      </c>
    </row>
    <row r="77" spans="1:7">
      <c r="A77" s="146">
        <v>1</v>
      </c>
      <c r="B77" s="146" t="s">
        <v>74</v>
      </c>
      <c r="C77" s="146" t="s">
        <v>146</v>
      </c>
      <c r="D77" s="146"/>
      <c r="E77" s="146">
        <v>38654.87</v>
      </c>
      <c r="F77" s="146"/>
      <c r="G77" s="146">
        <f t="shared" si="4"/>
        <v>38654.87</v>
      </c>
    </row>
    <row r="78" spans="1:7">
      <c r="A78" s="146">
        <v>1</v>
      </c>
      <c r="B78" s="146" t="s">
        <v>74</v>
      </c>
      <c r="C78" s="146" t="s">
        <v>147</v>
      </c>
      <c r="D78" s="146"/>
      <c r="E78" s="146">
        <v>326150.44</v>
      </c>
      <c r="F78" s="146"/>
      <c r="G78" s="146">
        <f t="shared" si="4"/>
        <v>326150.44</v>
      </c>
    </row>
    <row r="79" spans="1:7">
      <c r="A79" s="146">
        <v>1</v>
      </c>
      <c r="B79" s="146" t="s">
        <v>74</v>
      </c>
      <c r="C79" s="146" t="s">
        <v>148</v>
      </c>
      <c r="D79" s="146"/>
      <c r="E79" s="146">
        <v>34646.02</v>
      </c>
      <c r="F79" s="146"/>
      <c r="G79" s="146">
        <f t="shared" si="4"/>
        <v>34646.02</v>
      </c>
    </row>
    <row r="80" spans="1:7">
      <c r="A80" s="146">
        <v>1</v>
      </c>
      <c r="B80" s="146" t="s">
        <v>74</v>
      </c>
      <c r="C80" s="146" t="s">
        <v>149</v>
      </c>
      <c r="D80" s="146"/>
      <c r="E80" s="146">
        <v>36353.98</v>
      </c>
      <c r="F80" s="146"/>
      <c r="G80" s="146">
        <f t="shared" si="4"/>
        <v>36353.98</v>
      </c>
    </row>
    <row r="81" spans="1:7">
      <c r="A81" s="146">
        <v>1</v>
      </c>
      <c r="B81" s="146" t="s">
        <v>74</v>
      </c>
      <c r="C81" s="146" t="s">
        <v>150</v>
      </c>
      <c r="D81" s="146"/>
      <c r="E81" s="146">
        <v>161247.79</v>
      </c>
      <c r="F81" s="146"/>
      <c r="G81" s="146">
        <f t="shared" si="4"/>
        <v>161247.79</v>
      </c>
    </row>
    <row r="82" spans="1:7">
      <c r="A82" s="146">
        <v>1</v>
      </c>
      <c r="B82" s="146" t="s">
        <v>74</v>
      </c>
      <c r="C82" s="146" t="s">
        <v>151</v>
      </c>
      <c r="D82" s="146"/>
      <c r="E82" s="146">
        <v>1017.7</v>
      </c>
      <c r="F82" s="146"/>
      <c r="G82" s="146">
        <f t="shared" si="4"/>
        <v>1017.7</v>
      </c>
    </row>
    <row r="83" spans="1:7">
      <c r="A83" s="146">
        <v>1</v>
      </c>
      <c r="B83" s="146" t="s">
        <v>74</v>
      </c>
      <c r="C83" s="146" t="s">
        <v>152</v>
      </c>
      <c r="D83" s="146"/>
      <c r="E83" s="146">
        <v>2880.53</v>
      </c>
      <c r="F83" s="146"/>
      <c r="G83" s="146">
        <f t="shared" si="4"/>
        <v>2880.53</v>
      </c>
    </row>
    <row r="84" spans="1:7">
      <c r="A84" s="146">
        <v>1</v>
      </c>
      <c r="B84" s="146" t="s">
        <v>74</v>
      </c>
      <c r="C84" s="146" t="s">
        <v>153</v>
      </c>
      <c r="D84" s="146"/>
      <c r="E84" s="146">
        <v>53.1</v>
      </c>
      <c r="F84" s="146"/>
      <c r="G84" s="146">
        <f t="shared" si="4"/>
        <v>53.1</v>
      </c>
    </row>
    <row r="85" spans="1:7">
      <c r="A85" s="146">
        <v>1</v>
      </c>
      <c r="B85" s="146" t="s">
        <v>74</v>
      </c>
      <c r="C85" s="146" t="s">
        <v>154</v>
      </c>
      <c r="D85" s="146"/>
      <c r="E85" s="146">
        <v>107464.32</v>
      </c>
      <c r="F85" s="146"/>
      <c r="G85" s="146">
        <f t="shared" si="4"/>
        <v>107464.32</v>
      </c>
    </row>
    <row r="86" spans="1:7">
      <c r="A86" s="146">
        <v>1</v>
      </c>
      <c r="B86" s="146" t="s">
        <v>74</v>
      </c>
      <c r="C86" s="146" t="s">
        <v>155</v>
      </c>
      <c r="D86" s="146"/>
      <c r="E86" s="146">
        <v>1061.95</v>
      </c>
      <c r="F86" s="146"/>
      <c r="G86" s="146">
        <f t="shared" si="4"/>
        <v>1061.95</v>
      </c>
    </row>
    <row r="87" spans="1:7">
      <c r="A87" s="146">
        <v>1</v>
      </c>
      <c r="B87" s="146" t="s">
        <v>74</v>
      </c>
      <c r="C87" s="146" t="s">
        <v>156</v>
      </c>
      <c r="D87" s="146"/>
      <c r="E87" s="146">
        <v>3783.19</v>
      </c>
      <c r="F87" s="146"/>
      <c r="G87" s="146">
        <f t="shared" si="4"/>
        <v>3783.19</v>
      </c>
    </row>
    <row r="88" spans="1:7">
      <c r="A88" s="146">
        <v>1</v>
      </c>
      <c r="B88" s="146" t="s">
        <v>74</v>
      </c>
      <c r="C88" s="146" t="s">
        <v>157</v>
      </c>
      <c r="D88" s="146"/>
      <c r="E88" s="146">
        <v>50600</v>
      </c>
      <c r="F88" s="146"/>
      <c r="G88" s="146">
        <f t="shared" si="4"/>
        <v>50600</v>
      </c>
    </row>
    <row r="89" spans="1:7">
      <c r="A89" s="146">
        <v>1</v>
      </c>
      <c r="B89" s="146" t="s">
        <v>74</v>
      </c>
      <c r="C89" s="146" t="s">
        <v>158</v>
      </c>
      <c r="D89" s="146"/>
      <c r="E89" s="146">
        <v>26.55</v>
      </c>
      <c r="F89" s="146"/>
      <c r="G89" s="146">
        <f t="shared" si="4"/>
        <v>26.55</v>
      </c>
    </row>
    <row r="90" spans="1:7">
      <c r="A90" s="146">
        <v>1</v>
      </c>
      <c r="B90" s="146" t="s">
        <v>74</v>
      </c>
      <c r="C90" s="146" t="s">
        <v>159</v>
      </c>
      <c r="D90" s="146"/>
      <c r="E90" s="146">
        <v>1592.92</v>
      </c>
      <c r="F90" s="146"/>
      <c r="G90" s="146">
        <f t="shared" si="4"/>
        <v>1592.92</v>
      </c>
    </row>
    <row r="91" spans="1:7">
      <c r="A91" s="146">
        <v>1</v>
      </c>
      <c r="B91" s="146" t="s">
        <v>74</v>
      </c>
      <c r="C91" s="146" t="s">
        <v>160</v>
      </c>
      <c r="D91" s="146"/>
      <c r="E91" s="146">
        <v>18584.07</v>
      </c>
      <c r="F91" s="146"/>
      <c r="G91" s="146">
        <f t="shared" si="4"/>
        <v>18584.07</v>
      </c>
    </row>
    <row r="92" spans="1:7">
      <c r="A92" s="146">
        <v>1</v>
      </c>
      <c r="B92" s="146" t="s">
        <v>74</v>
      </c>
      <c r="C92" s="146" t="s">
        <v>161</v>
      </c>
      <c r="D92" s="146"/>
      <c r="E92" s="146">
        <v>16814.16</v>
      </c>
      <c r="F92" s="146"/>
      <c r="G92" s="146">
        <f t="shared" si="4"/>
        <v>16814.16</v>
      </c>
    </row>
    <row r="93" spans="1:7">
      <c r="A93" s="146">
        <v>1</v>
      </c>
      <c r="B93" s="146" t="s">
        <v>74</v>
      </c>
      <c r="C93" s="146" t="s">
        <v>162</v>
      </c>
      <c r="D93" s="146"/>
      <c r="E93" s="146">
        <v>17699.12</v>
      </c>
      <c r="F93" s="146"/>
      <c r="G93" s="146">
        <f t="shared" si="4"/>
        <v>17699.12</v>
      </c>
    </row>
    <row r="94" spans="1:7">
      <c r="A94" s="146">
        <v>1</v>
      </c>
      <c r="B94" s="146" t="s">
        <v>74</v>
      </c>
      <c r="C94" s="146" t="s">
        <v>163</v>
      </c>
      <c r="D94" s="146"/>
      <c r="E94" s="146">
        <v>17699.12</v>
      </c>
      <c r="F94" s="146"/>
      <c r="G94" s="146">
        <f t="shared" si="4"/>
        <v>17699.12</v>
      </c>
    </row>
    <row r="95" spans="1:7">
      <c r="A95" s="146">
        <v>1</v>
      </c>
      <c r="B95" s="146" t="s">
        <v>74</v>
      </c>
      <c r="C95" s="146" t="s">
        <v>164</v>
      </c>
      <c r="D95" s="146"/>
      <c r="E95" s="146">
        <v>1282.3</v>
      </c>
      <c r="F95" s="146"/>
      <c r="G95" s="146">
        <f t="shared" si="4"/>
        <v>1282.3</v>
      </c>
    </row>
    <row r="96" spans="1:7">
      <c r="A96" s="146">
        <v>1</v>
      </c>
      <c r="B96" s="146" t="s">
        <v>74</v>
      </c>
      <c r="C96" s="146" t="s">
        <v>165</v>
      </c>
      <c r="D96" s="146"/>
      <c r="E96" s="146">
        <v>1619.47</v>
      </c>
      <c r="F96" s="146"/>
      <c r="G96" s="146">
        <f t="shared" si="4"/>
        <v>1619.47</v>
      </c>
    </row>
    <row r="97" spans="1:7">
      <c r="A97" s="146">
        <v>1</v>
      </c>
      <c r="B97" s="146" t="s">
        <v>74</v>
      </c>
      <c r="C97" s="146" t="s">
        <v>166</v>
      </c>
      <c r="D97" s="146"/>
      <c r="E97" s="146">
        <v>92.92</v>
      </c>
      <c r="F97" s="146"/>
      <c r="G97" s="146">
        <f t="shared" si="4"/>
        <v>92.92</v>
      </c>
    </row>
    <row r="98" spans="1:7">
      <c r="A98" s="146">
        <v>1</v>
      </c>
      <c r="B98" s="146" t="s">
        <v>74</v>
      </c>
      <c r="C98" s="146" t="s">
        <v>167</v>
      </c>
      <c r="D98" s="146"/>
      <c r="E98" s="146">
        <v>155.76</v>
      </c>
      <c r="F98" s="146"/>
      <c r="G98" s="146">
        <f t="shared" si="4"/>
        <v>155.76</v>
      </c>
    </row>
    <row r="99" spans="1:7">
      <c r="A99" s="146">
        <v>1</v>
      </c>
      <c r="B99" s="146" t="s">
        <v>74</v>
      </c>
      <c r="C99" s="146" t="s">
        <v>168</v>
      </c>
      <c r="D99" s="146"/>
      <c r="E99" s="146">
        <v>22.12</v>
      </c>
      <c r="F99" s="146"/>
      <c r="G99" s="146">
        <f t="shared" si="4"/>
        <v>22.12</v>
      </c>
    </row>
    <row r="100" spans="1:7">
      <c r="A100" s="146">
        <v>1</v>
      </c>
      <c r="B100" s="146" t="s">
        <v>74</v>
      </c>
      <c r="C100" s="146" t="s">
        <v>169</v>
      </c>
      <c r="D100" s="146"/>
      <c r="E100" s="146">
        <v>1274.34</v>
      </c>
      <c r="F100" s="146"/>
      <c r="G100" s="146">
        <f t="shared" ref="G100:G129" si="5">D100+E100-F100</f>
        <v>1274.34</v>
      </c>
    </row>
    <row r="101" spans="1:7">
      <c r="A101" s="146">
        <v>1</v>
      </c>
      <c r="B101" s="146" t="s">
        <v>74</v>
      </c>
      <c r="C101" s="146" t="s">
        <v>170</v>
      </c>
      <c r="D101" s="146"/>
      <c r="E101" s="146">
        <v>4884.96</v>
      </c>
      <c r="F101" s="146"/>
      <c r="G101" s="146">
        <f t="shared" si="5"/>
        <v>4884.96</v>
      </c>
    </row>
    <row r="102" spans="1:7">
      <c r="A102" s="146">
        <v>1</v>
      </c>
      <c r="B102" s="146" t="s">
        <v>74</v>
      </c>
      <c r="C102" s="146" t="s">
        <v>171</v>
      </c>
      <c r="D102" s="146"/>
      <c r="E102" s="146">
        <v>6070.8</v>
      </c>
      <c r="F102" s="146"/>
      <c r="G102" s="146">
        <f t="shared" si="5"/>
        <v>6070.8</v>
      </c>
    </row>
    <row r="103" spans="1:7">
      <c r="A103" s="146">
        <v>1</v>
      </c>
      <c r="B103" s="146" t="s">
        <v>74</v>
      </c>
      <c r="C103" s="146" t="s">
        <v>172</v>
      </c>
      <c r="D103" s="146"/>
      <c r="E103" s="146">
        <v>75823.01</v>
      </c>
      <c r="F103" s="146"/>
      <c r="G103" s="146">
        <f t="shared" si="5"/>
        <v>75823.01</v>
      </c>
    </row>
    <row r="104" spans="1:7">
      <c r="A104" s="146">
        <v>1</v>
      </c>
      <c r="B104" s="146" t="s">
        <v>74</v>
      </c>
      <c r="C104" s="146" t="s">
        <v>173</v>
      </c>
      <c r="D104" s="146"/>
      <c r="E104" s="146">
        <v>1592.92</v>
      </c>
      <c r="F104" s="146"/>
      <c r="G104" s="146">
        <f t="shared" si="5"/>
        <v>1592.92</v>
      </c>
    </row>
    <row r="105" spans="1:7">
      <c r="A105" s="146">
        <v>1</v>
      </c>
      <c r="B105" s="146" t="s">
        <v>74</v>
      </c>
      <c r="C105" s="146" t="s">
        <v>174</v>
      </c>
      <c r="D105" s="146"/>
      <c r="E105" s="146">
        <v>1592.92</v>
      </c>
      <c r="F105" s="146"/>
      <c r="G105" s="146">
        <f t="shared" si="5"/>
        <v>1592.92</v>
      </c>
    </row>
    <row r="106" spans="1:7">
      <c r="A106" s="146">
        <v>1</v>
      </c>
      <c r="B106" s="146" t="s">
        <v>74</v>
      </c>
      <c r="C106" s="146" t="s">
        <v>175</v>
      </c>
      <c r="D106" s="146"/>
      <c r="E106" s="146">
        <v>2759.72</v>
      </c>
      <c r="F106" s="146"/>
      <c r="G106" s="146">
        <f t="shared" si="5"/>
        <v>2759.72</v>
      </c>
    </row>
    <row r="107" spans="1:7">
      <c r="A107" s="146">
        <v>1</v>
      </c>
      <c r="B107" s="146" t="s">
        <v>74</v>
      </c>
      <c r="C107" s="146" t="s">
        <v>176</v>
      </c>
      <c r="D107" s="146"/>
      <c r="E107" s="146">
        <v>5663.72</v>
      </c>
      <c r="F107" s="146"/>
      <c r="G107" s="146">
        <f t="shared" si="5"/>
        <v>5663.72</v>
      </c>
    </row>
    <row r="108" spans="1:7">
      <c r="A108" s="146">
        <v>1</v>
      </c>
      <c r="B108" s="146" t="s">
        <v>74</v>
      </c>
      <c r="C108" s="146" t="s">
        <v>177</v>
      </c>
      <c r="D108" s="146"/>
      <c r="E108" s="146">
        <v>4469.02</v>
      </c>
      <c r="F108" s="146"/>
      <c r="G108" s="146">
        <f t="shared" si="5"/>
        <v>4469.02</v>
      </c>
    </row>
    <row r="109" spans="1:7">
      <c r="A109" s="146">
        <v>1</v>
      </c>
      <c r="B109" s="146" t="s">
        <v>74</v>
      </c>
      <c r="C109" s="146" t="s">
        <v>178</v>
      </c>
      <c r="D109" s="146"/>
      <c r="E109" s="146">
        <v>5654.51</v>
      </c>
      <c r="F109" s="146"/>
      <c r="G109" s="146">
        <f t="shared" si="5"/>
        <v>5654.51</v>
      </c>
    </row>
    <row r="110" spans="1:7">
      <c r="A110" s="146">
        <v>1</v>
      </c>
      <c r="B110" s="146" t="s">
        <v>74</v>
      </c>
      <c r="C110" s="146" t="s">
        <v>179</v>
      </c>
      <c r="D110" s="146"/>
      <c r="E110" s="146">
        <v>4070.8</v>
      </c>
      <c r="F110" s="146"/>
      <c r="G110" s="146">
        <f t="shared" si="5"/>
        <v>4070.8</v>
      </c>
    </row>
    <row r="111" spans="1:7">
      <c r="A111" s="146">
        <v>1</v>
      </c>
      <c r="B111" s="146" t="s">
        <v>74</v>
      </c>
      <c r="C111" s="146" t="s">
        <v>180</v>
      </c>
      <c r="D111" s="146"/>
      <c r="E111" s="146">
        <v>4601.77</v>
      </c>
      <c r="F111" s="146"/>
      <c r="G111" s="146">
        <f t="shared" si="5"/>
        <v>4601.77</v>
      </c>
    </row>
    <row r="112" spans="1:7">
      <c r="A112" s="146">
        <v>1</v>
      </c>
      <c r="B112" s="146" t="s">
        <v>74</v>
      </c>
      <c r="C112" s="146" t="s">
        <v>181</v>
      </c>
      <c r="D112" s="146"/>
      <c r="E112" s="146">
        <v>1141.59</v>
      </c>
      <c r="F112" s="146"/>
      <c r="G112" s="146">
        <f t="shared" si="5"/>
        <v>1141.59</v>
      </c>
    </row>
    <row r="113" spans="1:7">
      <c r="A113" s="146">
        <v>1</v>
      </c>
      <c r="B113" s="146" t="s">
        <v>74</v>
      </c>
      <c r="C113" s="146" t="s">
        <v>182</v>
      </c>
      <c r="D113" s="146"/>
      <c r="E113" s="146">
        <v>1194.69</v>
      </c>
      <c r="F113" s="146"/>
      <c r="G113" s="146">
        <f t="shared" si="5"/>
        <v>1194.69</v>
      </c>
    </row>
    <row r="114" spans="1:7">
      <c r="A114" s="146">
        <v>1</v>
      </c>
      <c r="B114" s="146" t="s">
        <v>74</v>
      </c>
      <c r="C114" s="146" t="s">
        <v>183</v>
      </c>
      <c r="D114" s="146"/>
      <c r="E114" s="146">
        <v>641.59</v>
      </c>
      <c r="F114" s="146"/>
      <c r="G114" s="146">
        <f t="shared" si="5"/>
        <v>641.59</v>
      </c>
    </row>
    <row r="115" spans="1:7">
      <c r="A115" s="146">
        <v>1</v>
      </c>
      <c r="B115" s="146" t="s">
        <v>74</v>
      </c>
      <c r="C115" s="146" t="s">
        <v>184</v>
      </c>
      <c r="D115" s="146"/>
      <c r="E115" s="146">
        <v>12566.37</v>
      </c>
      <c r="F115" s="146"/>
      <c r="G115" s="146">
        <f t="shared" si="5"/>
        <v>12566.37</v>
      </c>
    </row>
    <row r="116" spans="1:7">
      <c r="A116" s="146">
        <v>1</v>
      </c>
      <c r="B116" s="146" t="s">
        <v>74</v>
      </c>
      <c r="C116" s="146" t="s">
        <v>185</v>
      </c>
      <c r="D116" s="146"/>
      <c r="E116" s="146">
        <v>13097.35</v>
      </c>
      <c r="F116" s="146"/>
      <c r="G116" s="146">
        <f t="shared" si="5"/>
        <v>13097.35</v>
      </c>
    </row>
    <row r="117" spans="1:7">
      <c r="A117" s="146">
        <v>1</v>
      </c>
      <c r="B117" s="146" t="s">
        <v>74</v>
      </c>
      <c r="C117" s="146" t="s">
        <v>186</v>
      </c>
      <c r="D117" s="146"/>
      <c r="E117" s="146">
        <v>3469.02</v>
      </c>
      <c r="F117" s="146"/>
      <c r="G117" s="146">
        <f t="shared" si="5"/>
        <v>3469.02</v>
      </c>
    </row>
    <row r="118" spans="1:7">
      <c r="A118" s="146">
        <v>1</v>
      </c>
      <c r="B118" s="146" t="s">
        <v>74</v>
      </c>
      <c r="C118" s="146" t="s">
        <v>187</v>
      </c>
      <c r="D118" s="146"/>
      <c r="E118" s="146">
        <v>3823</v>
      </c>
      <c r="F118" s="146"/>
      <c r="G118" s="146">
        <f t="shared" si="5"/>
        <v>3823</v>
      </c>
    </row>
    <row r="119" spans="1:7">
      <c r="A119" s="146">
        <v>1</v>
      </c>
      <c r="B119" s="146" t="s">
        <v>74</v>
      </c>
      <c r="C119" s="146" t="s">
        <v>188</v>
      </c>
      <c r="D119" s="146"/>
      <c r="E119" s="146">
        <v>2212.39</v>
      </c>
      <c r="F119" s="146"/>
      <c r="G119" s="146">
        <f t="shared" si="5"/>
        <v>2212.39</v>
      </c>
    </row>
    <row r="120" spans="1:7">
      <c r="A120" s="146">
        <v>1</v>
      </c>
      <c r="B120" s="146" t="s">
        <v>74</v>
      </c>
      <c r="C120" s="146" t="s">
        <v>189</v>
      </c>
      <c r="D120" s="146"/>
      <c r="E120" s="146">
        <v>5221.24</v>
      </c>
      <c r="F120" s="146"/>
      <c r="G120" s="146">
        <f t="shared" si="5"/>
        <v>5221.24</v>
      </c>
    </row>
    <row r="121" spans="1:7">
      <c r="A121" s="146">
        <v>1</v>
      </c>
      <c r="B121" s="146" t="s">
        <v>74</v>
      </c>
      <c r="C121" s="146" t="s">
        <v>190</v>
      </c>
      <c r="D121" s="146"/>
      <c r="E121" s="146">
        <v>133.81</v>
      </c>
      <c r="F121" s="146"/>
      <c r="G121" s="146">
        <f t="shared" si="5"/>
        <v>133.81</v>
      </c>
    </row>
    <row r="122" spans="1:7">
      <c r="A122" s="146">
        <v>1</v>
      </c>
      <c r="B122" s="146" t="s">
        <v>74</v>
      </c>
      <c r="C122" s="146" t="s">
        <v>191</v>
      </c>
      <c r="D122" s="146"/>
      <c r="E122" s="146">
        <v>35.4</v>
      </c>
      <c r="F122" s="146"/>
      <c r="G122" s="146">
        <f t="shared" si="5"/>
        <v>35.4</v>
      </c>
    </row>
    <row r="123" spans="1:7">
      <c r="A123" s="146">
        <v>1</v>
      </c>
      <c r="B123" s="146" t="s">
        <v>74</v>
      </c>
      <c r="C123" s="146" t="s">
        <v>192</v>
      </c>
      <c r="D123" s="146"/>
      <c r="E123" s="146">
        <v>2522.12</v>
      </c>
      <c r="F123" s="146"/>
      <c r="G123" s="146">
        <f t="shared" si="5"/>
        <v>2522.12</v>
      </c>
    </row>
    <row r="124" spans="1:7">
      <c r="A124" s="146">
        <v>1</v>
      </c>
      <c r="B124" s="146" t="s">
        <v>74</v>
      </c>
      <c r="C124" s="146" t="s">
        <v>193</v>
      </c>
      <c r="D124" s="146"/>
      <c r="E124" s="146">
        <v>5840.71</v>
      </c>
      <c r="F124" s="146"/>
      <c r="G124" s="146">
        <f t="shared" si="5"/>
        <v>5840.71</v>
      </c>
    </row>
    <row r="125" spans="1:7">
      <c r="A125" s="146">
        <v>1</v>
      </c>
      <c r="B125" s="146" t="s">
        <v>74</v>
      </c>
      <c r="C125" s="146" t="s">
        <v>194</v>
      </c>
      <c r="D125" s="146"/>
      <c r="E125" s="146">
        <v>14292.03</v>
      </c>
      <c r="F125" s="146"/>
      <c r="G125" s="146">
        <f t="shared" si="5"/>
        <v>14292.03</v>
      </c>
    </row>
    <row r="126" spans="1:7">
      <c r="A126" s="146">
        <v>1</v>
      </c>
      <c r="B126" s="146" t="s">
        <v>74</v>
      </c>
      <c r="C126" s="146" t="s">
        <v>195</v>
      </c>
      <c r="D126" s="146"/>
      <c r="E126" s="146">
        <v>1327.43</v>
      </c>
      <c r="F126" s="146"/>
      <c r="G126" s="146">
        <f t="shared" si="5"/>
        <v>1327.43</v>
      </c>
    </row>
    <row r="127" spans="1:7">
      <c r="A127" s="146">
        <v>1</v>
      </c>
      <c r="B127" s="146" t="s">
        <v>74</v>
      </c>
      <c r="C127" s="146" t="s">
        <v>196</v>
      </c>
      <c r="D127" s="146"/>
      <c r="E127" s="146">
        <v>8.85</v>
      </c>
      <c r="F127" s="146"/>
      <c r="G127" s="146">
        <f t="shared" si="5"/>
        <v>8.85</v>
      </c>
    </row>
    <row r="128" spans="1:7">
      <c r="A128" s="146">
        <v>1</v>
      </c>
      <c r="B128" s="146" t="s">
        <v>74</v>
      </c>
      <c r="C128" s="146" t="s">
        <v>197</v>
      </c>
      <c r="D128" s="146"/>
      <c r="E128" s="146">
        <v>9347.79</v>
      </c>
      <c r="F128" s="146"/>
      <c r="G128" s="146">
        <f t="shared" si="5"/>
        <v>9347.79</v>
      </c>
    </row>
    <row r="129" spans="1:7">
      <c r="A129" s="146">
        <v>1</v>
      </c>
      <c r="B129" s="146" t="s">
        <v>74</v>
      </c>
      <c r="C129" s="146" t="s">
        <v>49</v>
      </c>
      <c r="D129" s="146"/>
      <c r="E129" s="146"/>
      <c r="F129" s="146">
        <v>1240392.824</v>
      </c>
      <c r="G129" s="146">
        <f t="shared" si="5"/>
        <v>-1240392.824</v>
      </c>
    </row>
    <row r="130" spans="1:7">
      <c r="A130" s="146">
        <v>2</v>
      </c>
      <c r="B130" s="146" t="s">
        <v>51</v>
      </c>
      <c r="C130" s="146" t="s">
        <v>198</v>
      </c>
      <c r="D130" s="146"/>
      <c r="E130" s="146">
        <v>85697.62</v>
      </c>
      <c r="F130" s="146"/>
      <c r="G130" s="146">
        <f>D130+F130-E130</f>
        <v>-85697.62</v>
      </c>
    </row>
    <row r="131" spans="1:7">
      <c r="A131" s="146">
        <v>2</v>
      </c>
      <c r="B131" s="146" t="s">
        <v>55</v>
      </c>
      <c r="C131" s="146" t="s">
        <v>199</v>
      </c>
      <c r="D131" s="146"/>
      <c r="E131" s="146">
        <v>20000</v>
      </c>
      <c r="F131" s="146"/>
      <c r="G131" s="146">
        <f t="shared" ref="G131:G152" si="6">D131+F131-E131</f>
        <v>-20000</v>
      </c>
    </row>
    <row r="132" spans="1:7">
      <c r="A132" s="146">
        <v>2</v>
      </c>
      <c r="B132" s="146" t="s">
        <v>55</v>
      </c>
      <c r="C132" s="146" t="s">
        <v>200</v>
      </c>
      <c r="D132" s="146"/>
      <c r="E132" s="146"/>
      <c r="F132" s="146">
        <v>5</v>
      </c>
      <c r="G132" s="146">
        <f t="shared" si="6"/>
        <v>5</v>
      </c>
    </row>
    <row r="133" spans="1:7">
      <c r="A133" s="146">
        <v>2</v>
      </c>
      <c r="B133" s="146" t="s">
        <v>55</v>
      </c>
      <c r="C133" s="146" t="s">
        <v>201</v>
      </c>
      <c r="D133" s="146"/>
      <c r="E133" s="146">
        <v>2900</v>
      </c>
      <c r="F133" s="146"/>
      <c r="G133" s="146">
        <f t="shared" si="6"/>
        <v>-2900</v>
      </c>
    </row>
    <row r="134" spans="1:7">
      <c r="A134" s="146">
        <v>2</v>
      </c>
      <c r="B134" s="146" t="s">
        <v>55</v>
      </c>
      <c r="C134" s="146" t="s">
        <v>202</v>
      </c>
      <c r="D134" s="146"/>
      <c r="E134" s="146">
        <v>5050</v>
      </c>
      <c r="F134" s="146">
        <v>5050</v>
      </c>
      <c r="G134" s="146">
        <f t="shared" si="6"/>
        <v>0</v>
      </c>
    </row>
    <row r="135" spans="1:7">
      <c r="A135" s="146">
        <v>2</v>
      </c>
      <c r="B135" s="146" t="s">
        <v>55</v>
      </c>
      <c r="C135" s="146" t="s">
        <v>203</v>
      </c>
      <c r="D135" s="146"/>
      <c r="E135" s="146"/>
      <c r="F135" s="146">
        <v>85680</v>
      </c>
      <c r="G135" s="146">
        <f t="shared" si="6"/>
        <v>85680</v>
      </c>
    </row>
    <row r="136" spans="1:7">
      <c r="A136" s="146">
        <v>2</v>
      </c>
      <c r="B136" s="146" t="s">
        <v>55</v>
      </c>
      <c r="C136" s="146" t="s">
        <v>204</v>
      </c>
      <c r="D136" s="146"/>
      <c r="E136" s="146">
        <v>2500</v>
      </c>
      <c r="F136" s="146">
        <v>2500</v>
      </c>
      <c r="G136" s="146">
        <f t="shared" si="6"/>
        <v>0</v>
      </c>
    </row>
    <row r="137" spans="1:7">
      <c r="A137" s="146">
        <v>2</v>
      </c>
      <c r="B137" s="146" t="s">
        <v>55</v>
      </c>
      <c r="C137" s="146" t="s">
        <v>205</v>
      </c>
      <c r="D137" s="146"/>
      <c r="E137" s="146">
        <v>300</v>
      </c>
      <c r="F137" s="146"/>
      <c r="G137" s="146">
        <f t="shared" si="6"/>
        <v>-300</v>
      </c>
    </row>
    <row r="138" spans="1:7">
      <c r="A138" s="146">
        <v>2</v>
      </c>
      <c r="B138" s="146" t="s">
        <v>55</v>
      </c>
      <c r="C138" s="146" t="s">
        <v>206</v>
      </c>
      <c r="D138" s="146"/>
      <c r="E138" s="146"/>
      <c r="F138" s="146">
        <v>39.67</v>
      </c>
      <c r="G138" s="146">
        <f t="shared" si="6"/>
        <v>39.67</v>
      </c>
    </row>
    <row r="139" spans="1:7">
      <c r="A139" s="146">
        <v>2</v>
      </c>
      <c r="B139" s="146" t="s">
        <v>55</v>
      </c>
      <c r="C139" s="146" t="s">
        <v>207</v>
      </c>
      <c r="D139" s="146"/>
      <c r="E139" s="146">
        <v>6239.05</v>
      </c>
      <c r="F139" s="146">
        <v>6239.05</v>
      </c>
      <c r="G139" s="146">
        <f t="shared" si="6"/>
        <v>0</v>
      </c>
    </row>
    <row r="140" spans="1:7">
      <c r="A140" s="146">
        <v>2</v>
      </c>
      <c r="B140" s="146" t="s">
        <v>55</v>
      </c>
      <c r="C140" s="146" t="s">
        <v>208</v>
      </c>
      <c r="D140" s="146"/>
      <c r="E140" s="146"/>
      <c r="F140" s="146">
        <v>328.19</v>
      </c>
      <c r="G140" s="146">
        <f t="shared" si="6"/>
        <v>328.19</v>
      </c>
    </row>
    <row r="141" spans="1:7">
      <c r="A141" s="146">
        <v>2</v>
      </c>
      <c r="B141" s="146" t="s">
        <v>55</v>
      </c>
      <c r="C141" s="146" t="s">
        <v>209</v>
      </c>
      <c r="D141" s="146"/>
      <c r="E141" s="146"/>
      <c r="F141" s="146">
        <v>52.65</v>
      </c>
      <c r="G141" s="146">
        <f t="shared" si="6"/>
        <v>52.65</v>
      </c>
    </row>
    <row r="142" spans="1:7">
      <c r="A142" s="146">
        <v>2</v>
      </c>
      <c r="B142" s="146" t="s">
        <v>55</v>
      </c>
      <c r="C142" s="146" t="s">
        <v>210</v>
      </c>
      <c r="D142" s="146"/>
      <c r="E142" s="146"/>
      <c r="F142" s="146">
        <v>28.28</v>
      </c>
      <c r="G142" s="146">
        <f t="shared" si="6"/>
        <v>28.28</v>
      </c>
    </row>
    <row r="143" spans="1:7">
      <c r="A143" s="146">
        <v>2</v>
      </c>
      <c r="B143" s="146" t="s">
        <v>55</v>
      </c>
      <c r="C143" s="146" t="s">
        <v>211</v>
      </c>
      <c r="D143" s="146"/>
      <c r="E143" s="146"/>
      <c r="F143" s="146">
        <v>23.16</v>
      </c>
      <c r="G143" s="146">
        <f t="shared" si="6"/>
        <v>23.16</v>
      </c>
    </row>
    <row r="144" spans="1:7">
      <c r="A144" s="146">
        <v>2</v>
      </c>
      <c r="B144" s="146" t="s">
        <v>55</v>
      </c>
      <c r="C144" s="146" t="s">
        <v>212</v>
      </c>
      <c r="D144" s="146"/>
      <c r="E144" s="146"/>
      <c r="F144" s="146">
        <v>55.94</v>
      </c>
      <c r="G144" s="146">
        <f t="shared" si="6"/>
        <v>55.94</v>
      </c>
    </row>
    <row r="145" spans="1:7">
      <c r="A145" s="146">
        <v>2</v>
      </c>
      <c r="B145" s="146" t="s">
        <v>55</v>
      </c>
      <c r="C145" s="146" t="s">
        <v>213</v>
      </c>
      <c r="D145" s="146"/>
      <c r="E145" s="146"/>
      <c r="F145" s="146">
        <v>16.85</v>
      </c>
      <c r="G145" s="146">
        <f t="shared" si="6"/>
        <v>16.85</v>
      </c>
    </row>
    <row r="146" spans="1:7">
      <c r="A146" s="146">
        <v>2</v>
      </c>
      <c r="B146" s="146" t="s">
        <v>55</v>
      </c>
      <c r="C146" s="146" t="s">
        <v>214</v>
      </c>
      <c r="D146" s="146"/>
      <c r="E146" s="146">
        <v>121434.68</v>
      </c>
      <c r="F146" s="146">
        <v>121434.68</v>
      </c>
      <c r="G146" s="146">
        <f t="shared" si="6"/>
        <v>0</v>
      </c>
    </row>
    <row r="147" spans="1:7">
      <c r="A147" s="146">
        <v>2</v>
      </c>
      <c r="B147" s="146" t="s">
        <v>55</v>
      </c>
      <c r="C147" s="146" t="s">
        <v>215</v>
      </c>
      <c r="D147" s="146"/>
      <c r="E147" s="146">
        <v>1800</v>
      </c>
      <c r="F147" s="146">
        <v>1800</v>
      </c>
      <c r="G147" s="146">
        <f t="shared" si="6"/>
        <v>0</v>
      </c>
    </row>
    <row r="148" spans="1:7">
      <c r="A148" s="146">
        <v>2</v>
      </c>
      <c r="B148" s="146" t="s">
        <v>55</v>
      </c>
      <c r="C148" s="146" t="s">
        <v>216</v>
      </c>
      <c r="D148" s="146"/>
      <c r="E148" s="146"/>
      <c r="F148" s="146">
        <v>161.33</v>
      </c>
      <c r="G148" s="146">
        <f t="shared" si="6"/>
        <v>161.33</v>
      </c>
    </row>
    <row r="149" spans="1:7">
      <c r="A149" s="146">
        <v>2</v>
      </c>
      <c r="B149" s="146" t="s">
        <v>55</v>
      </c>
      <c r="C149" s="146" t="s">
        <v>217</v>
      </c>
      <c r="D149" s="146"/>
      <c r="E149" s="146">
        <v>1272</v>
      </c>
      <c r="F149" s="146"/>
      <c r="G149" s="146">
        <f t="shared" si="6"/>
        <v>-1272</v>
      </c>
    </row>
    <row r="150" spans="1:7">
      <c r="A150" s="146">
        <v>2</v>
      </c>
      <c r="B150" s="146" t="s">
        <v>55</v>
      </c>
      <c r="C150" s="146" t="s">
        <v>218</v>
      </c>
      <c r="D150" s="146"/>
      <c r="E150" s="146"/>
      <c r="F150" s="146">
        <v>480</v>
      </c>
      <c r="G150" s="146">
        <f t="shared" si="6"/>
        <v>480</v>
      </c>
    </row>
    <row r="151" spans="1:7">
      <c r="A151" s="146">
        <v>2</v>
      </c>
      <c r="B151" s="146" t="s">
        <v>55</v>
      </c>
      <c r="C151" s="146" t="s">
        <v>219</v>
      </c>
      <c r="D151" s="146"/>
      <c r="E151" s="146"/>
      <c r="F151" s="146">
        <v>374.34</v>
      </c>
      <c r="G151" s="146">
        <f t="shared" si="6"/>
        <v>374.34</v>
      </c>
    </row>
    <row r="152" spans="1:7">
      <c r="A152" s="146">
        <v>2</v>
      </c>
      <c r="B152" s="146" t="s">
        <v>55</v>
      </c>
      <c r="C152" s="146" t="s">
        <v>220</v>
      </c>
      <c r="D152" s="146"/>
      <c r="E152" s="146">
        <v>35800</v>
      </c>
      <c r="F152" s="146"/>
      <c r="G152" s="146">
        <f t="shared" si="6"/>
        <v>-35800</v>
      </c>
    </row>
    <row r="153" spans="1:7">
      <c r="A153" s="146">
        <v>2</v>
      </c>
      <c r="B153" s="146" t="s">
        <v>55</v>
      </c>
      <c r="C153" s="146" t="s">
        <v>93</v>
      </c>
      <c r="D153" s="146"/>
      <c r="E153" s="146">
        <v>32652.74</v>
      </c>
      <c r="F153" s="146">
        <v>61875</v>
      </c>
      <c r="G153" s="146">
        <f t="shared" ref="G153:G184" si="7">D153+F153-E153</f>
        <v>29222.26</v>
      </c>
    </row>
    <row r="154" spans="1:7">
      <c r="A154" s="146">
        <v>2</v>
      </c>
      <c r="B154" s="146" t="s">
        <v>55</v>
      </c>
      <c r="C154" s="146" t="s">
        <v>221</v>
      </c>
      <c r="D154" s="146"/>
      <c r="E154" s="146"/>
      <c r="F154" s="146">
        <v>5784</v>
      </c>
      <c r="G154" s="146">
        <f t="shared" si="7"/>
        <v>5784</v>
      </c>
    </row>
    <row r="155" spans="1:7">
      <c r="A155" s="146">
        <v>2</v>
      </c>
      <c r="B155" s="146" t="s">
        <v>55</v>
      </c>
      <c r="C155" s="146" t="s">
        <v>222</v>
      </c>
      <c r="D155" s="146"/>
      <c r="E155" s="146"/>
      <c r="F155" s="146">
        <v>11</v>
      </c>
      <c r="G155" s="146">
        <f t="shared" si="7"/>
        <v>11</v>
      </c>
    </row>
    <row r="156" spans="1:7">
      <c r="A156" s="146">
        <v>2</v>
      </c>
      <c r="B156" s="146" t="s">
        <v>55</v>
      </c>
      <c r="C156" s="146" t="s">
        <v>223</v>
      </c>
      <c r="D156" s="146"/>
      <c r="E156" s="146">
        <v>85</v>
      </c>
      <c r="F156" s="146"/>
      <c r="G156" s="146">
        <f t="shared" si="7"/>
        <v>-85</v>
      </c>
    </row>
    <row r="157" spans="1:7">
      <c r="A157" s="146">
        <v>2</v>
      </c>
      <c r="B157" s="146" t="s">
        <v>55</v>
      </c>
      <c r="C157" s="146" t="s">
        <v>224</v>
      </c>
      <c r="D157" s="146"/>
      <c r="E157" s="146"/>
      <c r="F157" s="146">
        <v>1399</v>
      </c>
      <c r="G157" s="146">
        <f t="shared" si="7"/>
        <v>1399</v>
      </c>
    </row>
    <row r="158" spans="1:7">
      <c r="A158" s="146">
        <v>2</v>
      </c>
      <c r="B158" s="146" t="s">
        <v>55</v>
      </c>
      <c r="C158" s="146" t="s">
        <v>225</v>
      </c>
      <c r="D158" s="146"/>
      <c r="E158" s="146"/>
      <c r="F158" s="146">
        <v>312</v>
      </c>
      <c r="G158" s="146">
        <f t="shared" si="7"/>
        <v>312</v>
      </c>
    </row>
    <row r="159" spans="1:7">
      <c r="A159" s="146">
        <v>2</v>
      </c>
      <c r="B159" s="146" t="s">
        <v>55</v>
      </c>
      <c r="C159" s="146" t="s">
        <v>226</v>
      </c>
      <c r="D159" s="146"/>
      <c r="E159" s="146"/>
      <c r="F159" s="146">
        <v>15.36</v>
      </c>
      <c r="G159" s="146">
        <f t="shared" si="7"/>
        <v>15.36</v>
      </c>
    </row>
    <row r="160" spans="1:7">
      <c r="A160" s="146">
        <v>2</v>
      </c>
      <c r="B160" s="146" t="s">
        <v>55</v>
      </c>
      <c r="C160" s="146" t="s">
        <v>227</v>
      </c>
      <c r="D160" s="146"/>
      <c r="E160" s="146">
        <v>9450</v>
      </c>
      <c r="F160" s="146">
        <v>9450</v>
      </c>
      <c r="G160" s="146">
        <f t="shared" si="7"/>
        <v>0</v>
      </c>
    </row>
    <row r="161" spans="1:7">
      <c r="A161" s="146">
        <v>2</v>
      </c>
      <c r="B161" s="146" t="s">
        <v>55</v>
      </c>
      <c r="C161" s="146" t="s">
        <v>228</v>
      </c>
      <c r="D161" s="146"/>
      <c r="E161" s="146">
        <v>5000</v>
      </c>
      <c r="F161" s="146"/>
      <c r="G161" s="146">
        <f t="shared" si="7"/>
        <v>-5000</v>
      </c>
    </row>
    <row r="162" spans="1:7">
      <c r="A162" s="146">
        <v>2</v>
      </c>
      <c r="B162" s="146" t="s">
        <v>55</v>
      </c>
      <c r="C162" s="146" t="s">
        <v>229</v>
      </c>
      <c r="D162" s="146"/>
      <c r="E162" s="146">
        <v>400000</v>
      </c>
      <c r="F162" s="146"/>
      <c r="G162" s="146">
        <f t="shared" si="7"/>
        <v>-400000</v>
      </c>
    </row>
    <row r="163" spans="1:7">
      <c r="A163" s="146">
        <v>2</v>
      </c>
      <c r="B163" s="146" t="s">
        <v>55</v>
      </c>
      <c r="C163" s="146" t="s">
        <v>230</v>
      </c>
      <c r="D163" s="146"/>
      <c r="E163" s="146"/>
      <c r="F163" s="146">
        <v>41.3</v>
      </c>
      <c r="G163" s="146">
        <f t="shared" si="7"/>
        <v>41.3</v>
      </c>
    </row>
    <row r="164" spans="1:7">
      <c r="A164" s="146">
        <v>2</v>
      </c>
      <c r="B164" s="146" t="s">
        <v>55</v>
      </c>
      <c r="C164" s="146" t="s">
        <v>231</v>
      </c>
      <c r="D164" s="146"/>
      <c r="E164" s="146"/>
      <c r="F164" s="146">
        <v>0.67</v>
      </c>
      <c r="G164" s="146">
        <f t="shared" si="7"/>
        <v>0.67</v>
      </c>
    </row>
    <row r="165" spans="1:7">
      <c r="A165" s="146">
        <v>2</v>
      </c>
      <c r="B165" s="146" t="s">
        <v>55</v>
      </c>
      <c r="C165" s="146" t="s">
        <v>232</v>
      </c>
      <c r="D165" s="146"/>
      <c r="E165" s="146"/>
      <c r="F165" s="146">
        <v>90.46</v>
      </c>
      <c r="G165" s="146">
        <f t="shared" si="7"/>
        <v>90.46</v>
      </c>
    </row>
    <row r="166" spans="1:7">
      <c r="A166" s="146">
        <v>2</v>
      </c>
      <c r="B166" s="146" t="s">
        <v>55</v>
      </c>
      <c r="C166" s="146" t="s">
        <v>233</v>
      </c>
      <c r="D166" s="146"/>
      <c r="E166" s="146"/>
      <c r="F166" s="146">
        <v>131.64</v>
      </c>
      <c r="G166" s="146">
        <f t="shared" si="7"/>
        <v>131.64</v>
      </c>
    </row>
    <row r="167" spans="1:7">
      <c r="A167" s="146">
        <v>2</v>
      </c>
      <c r="B167" s="146" t="s">
        <v>55</v>
      </c>
      <c r="C167" s="146" t="s">
        <v>234</v>
      </c>
      <c r="D167" s="146"/>
      <c r="E167" s="146"/>
      <c r="F167" s="146">
        <v>22.05</v>
      </c>
      <c r="G167" s="146">
        <f t="shared" si="7"/>
        <v>22.05</v>
      </c>
    </row>
    <row r="168" spans="1:7">
      <c r="A168" s="146">
        <v>2</v>
      </c>
      <c r="B168" s="146" t="s">
        <v>55</v>
      </c>
      <c r="C168" s="146" t="s">
        <v>235</v>
      </c>
      <c r="D168" s="146"/>
      <c r="E168" s="146"/>
      <c r="F168" s="146">
        <v>63.29</v>
      </c>
      <c r="G168" s="146">
        <f t="shared" si="7"/>
        <v>63.29</v>
      </c>
    </row>
    <row r="169" spans="1:7">
      <c r="A169" s="146">
        <v>2</v>
      </c>
      <c r="B169" s="146" t="s">
        <v>55</v>
      </c>
      <c r="C169" s="146" t="s">
        <v>236</v>
      </c>
      <c r="D169" s="146"/>
      <c r="E169" s="146"/>
      <c r="F169" s="146">
        <v>1.4</v>
      </c>
      <c r="G169" s="146">
        <f t="shared" si="7"/>
        <v>1.4</v>
      </c>
    </row>
    <row r="170" spans="1:7">
      <c r="A170" s="146">
        <v>2</v>
      </c>
      <c r="B170" s="146" t="s">
        <v>55</v>
      </c>
      <c r="C170" s="146" t="s">
        <v>237</v>
      </c>
      <c r="D170" s="146"/>
      <c r="E170" s="146">
        <v>194348.7</v>
      </c>
      <c r="F170" s="146">
        <v>33438.96</v>
      </c>
      <c r="G170" s="146">
        <f t="shared" si="7"/>
        <v>-160909.74</v>
      </c>
    </row>
    <row r="171" spans="1:7">
      <c r="A171" s="146">
        <v>2</v>
      </c>
      <c r="B171" s="146" t="s">
        <v>55</v>
      </c>
      <c r="C171" s="146" t="s">
        <v>238</v>
      </c>
      <c r="D171" s="146"/>
      <c r="E171" s="146"/>
      <c r="F171" s="146">
        <v>60.55</v>
      </c>
      <c r="G171" s="146">
        <f t="shared" si="7"/>
        <v>60.55</v>
      </c>
    </row>
    <row r="172" spans="1:7">
      <c r="A172" s="146">
        <v>2</v>
      </c>
      <c r="B172" s="146" t="s">
        <v>55</v>
      </c>
      <c r="C172" s="146" t="s">
        <v>239</v>
      </c>
      <c r="D172" s="146"/>
      <c r="E172" s="146"/>
      <c r="F172" s="146">
        <v>33.43</v>
      </c>
      <c r="G172" s="146">
        <f t="shared" si="7"/>
        <v>33.43</v>
      </c>
    </row>
    <row r="173" spans="1:7">
      <c r="A173" s="146">
        <v>2</v>
      </c>
      <c r="B173" s="146" t="s">
        <v>55</v>
      </c>
      <c r="C173" s="146" t="s">
        <v>240</v>
      </c>
      <c r="D173" s="146"/>
      <c r="E173" s="146"/>
      <c r="F173" s="146">
        <v>39.02</v>
      </c>
      <c r="G173" s="146">
        <f t="shared" si="7"/>
        <v>39.02</v>
      </c>
    </row>
    <row r="174" spans="1:7">
      <c r="A174" s="146">
        <v>2</v>
      </c>
      <c r="B174" s="146" t="s">
        <v>55</v>
      </c>
      <c r="C174" s="146" t="s">
        <v>241</v>
      </c>
      <c r="D174" s="146"/>
      <c r="E174" s="146">
        <v>6750</v>
      </c>
      <c r="F174" s="146">
        <v>6750</v>
      </c>
      <c r="G174" s="146">
        <f t="shared" si="7"/>
        <v>0</v>
      </c>
    </row>
    <row r="175" spans="1:7">
      <c r="A175" s="146">
        <v>2</v>
      </c>
      <c r="B175" s="146" t="s">
        <v>55</v>
      </c>
      <c r="C175" s="146" t="s">
        <v>242</v>
      </c>
      <c r="D175" s="146"/>
      <c r="E175" s="146"/>
      <c r="F175" s="146">
        <v>560</v>
      </c>
      <c r="G175" s="146">
        <f t="shared" si="7"/>
        <v>560</v>
      </c>
    </row>
    <row r="176" spans="1:7">
      <c r="A176" s="146">
        <v>2</v>
      </c>
      <c r="B176" s="146" t="s">
        <v>55</v>
      </c>
      <c r="C176" s="146" t="s">
        <v>243</v>
      </c>
      <c r="D176" s="146"/>
      <c r="E176" s="146"/>
      <c r="F176" s="146">
        <v>306</v>
      </c>
      <c r="G176" s="146">
        <f t="shared" si="7"/>
        <v>306</v>
      </c>
    </row>
    <row r="177" spans="1:7">
      <c r="A177" s="146">
        <v>2</v>
      </c>
      <c r="B177" s="146" t="s">
        <v>55</v>
      </c>
      <c r="C177" s="146" t="s">
        <v>244</v>
      </c>
      <c r="D177" s="146"/>
      <c r="E177" s="146"/>
      <c r="F177" s="146">
        <v>10.71</v>
      </c>
      <c r="G177" s="146">
        <f t="shared" si="7"/>
        <v>10.71</v>
      </c>
    </row>
    <row r="178" spans="1:7">
      <c r="A178" s="146">
        <v>2</v>
      </c>
      <c r="B178" s="146" t="s">
        <v>55</v>
      </c>
      <c r="C178" s="146" t="s">
        <v>245</v>
      </c>
      <c r="D178" s="146"/>
      <c r="E178" s="146"/>
      <c r="F178" s="146">
        <v>27.21</v>
      </c>
      <c r="G178" s="146">
        <f t="shared" si="7"/>
        <v>27.21</v>
      </c>
    </row>
    <row r="179" spans="1:7">
      <c r="A179" s="146">
        <v>2</v>
      </c>
      <c r="B179" s="146" t="s">
        <v>55</v>
      </c>
      <c r="C179" s="146" t="s">
        <v>246</v>
      </c>
      <c r="D179" s="146"/>
      <c r="E179" s="146"/>
      <c r="F179" s="146">
        <v>81449</v>
      </c>
      <c r="G179" s="146">
        <f t="shared" si="7"/>
        <v>81449</v>
      </c>
    </row>
    <row r="180" spans="1:7">
      <c r="A180" s="146">
        <v>2</v>
      </c>
      <c r="B180" s="146" t="s">
        <v>55</v>
      </c>
      <c r="C180" s="146" t="s">
        <v>247</v>
      </c>
      <c r="D180" s="146"/>
      <c r="E180" s="146"/>
      <c r="F180" s="146">
        <v>83.05</v>
      </c>
      <c r="G180" s="146">
        <f t="shared" si="7"/>
        <v>83.05</v>
      </c>
    </row>
    <row r="181" spans="1:7">
      <c r="A181" s="146">
        <v>2</v>
      </c>
      <c r="B181" s="146" t="s">
        <v>55</v>
      </c>
      <c r="C181" s="146" t="s">
        <v>248</v>
      </c>
      <c r="D181" s="146"/>
      <c r="E181" s="146"/>
      <c r="F181" s="146">
        <v>2.7</v>
      </c>
      <c r="G181" s="146">
        <f t="shared" si="7"/>
        <v>2.7</v>
      </c>
    </row>
    <row r="182" spans="1:7">
      <c r="A182" s="146">
        <v>2</v>
      </c>
      <c r="B182" s="146" t="s">
        <v>55</v>
      </c>
      <c r="C182" s="146" t="s">
        <v>249</v>
      </c>
      <c r="D182" s="146"/>
      <c r="E182" s="146"/>
      <c r="F182" s="146">
        <v>9.14</v>
      </c>
      <c r="G182" s="146">
        <f t="shared" si="7"/>
        <v>9.14</v>
      </c>
    </row>
    <row r="183" spans="1:7">
      <c r="A183" s="146">
        <v>2</v>
      </c>
      <c r="B183" s="146" t="s">
        <v>55</v>
      </c>
      <c r="C183" s="146" t="s">
        <v>250</v>
      </c>
      <c r="D183" s="146"/>
      <c r="E183" s="146"/>
      <c r="F183" s="146">
        <v>7.17</v>
      </c>
      <c r="G183" s="146">
        <f t="shared" si="7"/>
        <v>7.17</v>
      </c>
    </row>
    <row r="184" spans="1:7">
      <c r="A184" s="146">
        <v>2</v>
      </c>
      <c r="B184" s="146" t="s">
        <v>55</v>
      </c>
      <c r="C184" s="146" t="s">
        <v>251</v>
      </c>
      <c r="D184" s="146"/>
      <c r="E184" s="146"/>
      <c r="F184" s="146">
        <v>31.62</v>
      </c>
      <c r="G184" s="146">
        <f t="shared" si="7"/>
        <v>31.62</v>
      </c>
    </row>
    <row r="185" spans="1:7">
      <c r="A185" s="146">
        <v>2</v>
      </c>
      <c r="B185" s="146" t="s">
        <v>55</v>
      </c>
      <c r="C185" s="146" t="s">
        <v>252</v>
      </c>
      <c r="D185" s="146"/>
      <c r="E185" s="146"/>
      <c r="F185" s="146">
        <v>165870.55</v>
      </c>
      <c r="G185" s="146">
        <f t="shared" ref="G185:G216" si="8">D185+F185-E185</f>
        <v>165870.55</v>
      </c>
    </row>
    <row r="186" spans="1:7">
      <c r="A186" s="146">
        <v>2</v>
      </c>
      <c r="B186" s="146" t="s">
        <v>55</v>
      </c>
      <c r="C186" s="146" t="s">
        <v>253</v>
      </c>
      <c r="D186" s="146"/>
      <c r="E186" s="146">
        <v>17650</v>
      </c>
      <c r="F186" s="146">
        <v>17650</v>
      </c>
      <c r="G186" s="146">
        <f t="shared" si="8"/>
        <v>0</v>
      </c>
    </row>
    <row r="187" spans="1:7">
      <c r="A187" s="146">
        <v>2</v>
      </c>
      <c r="B187" s="146" t="s">
        <v>55</v>
      </c>
      <c r="C187" s="146" t="s">
        <v>254</v>
      </c>
      <c r="D187" s="146"/>
      <c r="E187" s="146">
        <v>5475</v>
      </c>
      <c r="F187" s="146">
        <v>5475</v>
      </c>
      <c r="G187" s="146">
        <f t="shared" si="8"/>
        <v>0</v>
      </c>
    </row>
    <row r="188" spans="1:7">
      <c r="A188" s="146">
        <v>2</v>
      </c>
      <c r="B188" s="146" t="s">
        <v>55</v>
      </c>
      <c r="C188" s="146" t="s">
        <v>255</v>
      </c>
      <c r="D188" s="146"/>
      <c r="E188" s="146"/>
      <c r="F188" s="146">
        <v>7375</v>
      </c>
      <c r="G188" s="146">
        <f t="shared" si="8"/>
        <v>7375</v>
      </c>
    </row>
    <row r="189" spans="1:7">
      <c r="A189" s="146">
        <v>2</v>
      </c>
      <c r="B189" s="146" t="s">
        <v>55</v>
      </c>
      <c r="C189" s="146" t="s">
        <v>256</v>
      </c>
      <c r="D189" s="146"/>
      <c r="E189" s="146"/>
      <c r="F189" s="146">
        <v>111867</v>
      </c>
      <c r="G189" s="146">
        <f t="shared" si="8"/>
        <v>111867</v>
      </c>
    </row>
    <row r="190" spans="1:7">
      <c r="A190" s="146">
        <v>2</v>
      </c>
      <c r="B190" s="146" t="s">
        <v>55</v>
      </c>
      <c r="C190" s="146" t="s">
        <v>257</v>
      </c>
      <c r="D190" s="146"/>
      <c r="E190" s="146"/>
      <c r="F190" s="146">
        <v>1385</v>
      </c>
      <c r="G190" s="146">
        <f t="shared" si="8"/>
        <v>1385</v>
      </c>
    </row>
    <row r="191" spans="1:7">
      <c r="A191" s="146">
        <v>2</v>
      </c>
      <c r="B191" s="146" t="s">
        <v>55</v>
      </c>
      <c r="C191" s="146" t="s">
        <v>258</v>
      </c>
      <c r="D191" s="146"/>
      <c r="E191" s="146"/>
      <c r="F191" s="146">
        <v>9508.08</v>
      </c>
      <c r="G191" s="146">
        <f t="shared" si="8"/>
        <v>9508.08</v>
      </c>
    </row>
    <row r="192" spans="1:7">
      <c r="A192" s="146">
        <v>2</v>
      </c>
      <c r="B192" s="146" t="s">
        <v>55</v>
      </c>
      <c r="C192" s="146" t="s">
        <v>259</v>
      </c>
      <c r="D192" s="146"/>
      <c r="E192" s="146">
        <v>13678</v>
      </c>
      <c r="F192" s="146">
        <v>13678</v>
      </c>
      <c r="G192" s="146">
        <f t="shared" si="8"/>
        <v>0</v>
      </c>
    </row>
    <row r="193" spans="1:7">
      <c r="A193" s="146">
        <v>2</v>
      </c>
      <c r="B193" s="146" t="s">
        <v>55</v>
      </c>
      <c r="C193" s="146" t="s">
        <v>260</v>
      </c>
      <c r="D193" s="146"/>
      <c r="E193" s="146">
        <v>928</v>
      </c>
      <c r="F193" s="146"/>
      <c r="G193" s="146">
        <f t="shared" si="8"/>
        <v>-928</v>
      </c>
    </row>
    <row r="194" spans="1:7">
      <c r="A194" s="146">
        <v>2</v>
      </c>
      <c r="B194" s="146" t="s">
        <v>55</v>
      </c>
      <c r="C194" s="146" t="s">
        <v>108</v>
      </c>
      <c r="D194" s="146"/>
      <c r="E194" s="146"/>
      <c r="F194" s="146">
        <v>679075</v>
      </c>
      <c r="G194" s="146">
        <f t="shared" si="8"/>
        <v>679075</v>
      </c>
    </row>
    <row r="195" spans="1:7">
      <c r="A195" s="146">
        <v>2</v>
      </c>
      <c r="B195" s="146" t="s">
        <v>55</v>
      </c>
      <c r="C195" s="146" t="s">
        <v>261</v>
      </c>
      <c r="D195" s="146"/>
      <c r="E195" s="146"/>
      <c r="F195" s="146">
        <v>500</v>
      </c>
      <c r="G195" s="146">
        <f t="shared" si="8"/>
        <v>500</v>
      </c>
    </row>
    <row r="196" spans="1:7">
      <c r="A196" s="146">
        <v>2</v>
      </c>
      <c r="B196" s="146" t="s">
        <v>55</v>
      </c>
      <c r="C196" s="146" t="s">
        <v>262</v>
      </c>
      <c r="D196" s="146"/>
      <c r="E196" s="146"/>
      <c r="F196" s="146">
        <v>95640</v>
      </c>
      <c r="G196" s="146">
        <f t="shared" si="8"/>
        <v>95640</v>
      </c>
    </row>
    <row r="197" spans="1:7">
      <c r="A197" s="146">
        <v>2</v>
      </c>
      <c r="B197" s="146" t="s">
        <v>55</v>
      </c>
      <c r="C197" s="146" t="s">
        <v>263</v>
      </c>
      <c r="D197" s="146"/>
      <c r="E197" s="146">
        <v>2688</v>
      </c>
      <c r="F197" s="146">
        <v>2688</v>
      </c>
      <c r="G197" s="146">
        <f t="shared" si="8"/>
        <v>0</v>
      </c>
    </row>
    <row r="198" spans="1:7">
      <c r="A198" s="146">
        <v>2</v>
      </c>
      <c r="B198" s="146" t="s">
        <v>55</v>
      </c>
      <c r="C198" s="146" t="s">
        <v>264</v>
      </c>
      <c r="D198" s="146"/>
      <c r="E198" s="146">
        <v>1935</v>
      </c>
      <c r="F198" s="146">
        <v>1935</v>
      </c>
      <c r="G198" s="146">
        <f t="shared" si="8"/>
        <v>0</v>
      </c>
    </row>
    <row r="199" spans="1:7">
      <c r="A199" s="146">
        <v>2</v>
      </c>
      <c r="B199" s="146" t="s">
        <v>55</v>
      </c>
      <c r="C199" s="146" t="s">
        <v>265</v>
      </c>
      <c r="D199" s="146"/>
      <c r="E199" s="146">
        <v>2665</v>
      </c>
      <c r="F199" s="146">
        <v>2665</v>
      </c>
      <c r="G199" s="146">
        <f t="shared" si="8"/>
        <v>0</v>
      </c>
    </row>
    <row r="200" spans="1:7">
      <c r="A200" s="146">
        <v>2</v>
      </c>
      <c r="B200" s="146" t="s">
        <v>55</v>
      </c>
      <c r="C200" s="146" t="s">
        <v>266</v>
      </c>
      <c r="D200" s="146"/>
      <c r="E200" s="146">
        <v>15000</v>
      </c>
      <c r="F200" s="146">
        <v>10563</v>
      </c>
      <c r="G200" s="146">
        <f t="shared" si="8"/>
        <v>-4437</v>
      </c>
    </row>
    <row r="201" spans="1:7">
      <c r="A201" s="146">
        <v>2</v>
      </c>
      <c r="B201" s="146" t="s">
        <v>55</v>
      </c>
      <c r="C201" s="146" t="s">
        <v>267</v>
      </c>
      <c r="D201" s="146"/>
      <c r="E201" s="146"/>
      <c r="F201" s="146">
        <v>73100</v>
      </c>
      <c r="G201" s="146">
        <f t="shared" si="8"/>
        <v>73100</v>
      </c>
    </row>
    <row r="202" spans="1:7">
      <c r="A202" s="146">
        <v>2</v>
      </c>
      <c r="B202" s="146" t="s">
        <v>55</v>
      </c>
      <c r="C202" s="146" t="s">
        <v>268</v>
      </c>
      <c r="D202" s="146"/>
      <c r="E202" s="146"/>
      <c r="F202" s="146">
        <v>63876.1</v>
      </c>
      <c r="G202" s="146">
        <f t="shared" si="8"/>
        <v>63876.1</v>
      </c>
    </row>
    <row r="203" spans="1:7">
      <c r="A203" s="146">
        <v>2</v>
      </c>
      <c r="B203" s="146" t="s">
        <v>55</v>
      </c>
      <c r="C203" s="146" t="s">
        <v>269</v>
      </c>
      <c r="D203" s="146"/>
      <c r="E203" s="146"/>
      <c r="F203" s="146">
        <v>23820</v>
      </c>
      <c r="G203" s="146">
        <f t="shared" si="8"/>
        <v>23820</v>
      </c>
    </row>
    <row r="204" spans="1:7">
      <c r="A204" s="146">
        <v>2</v>
      </c>
      <c r="B204" s="146" t="s">
        <v>55</v>
      </c>
      <c r="C204" s="146" t="s">
        <v>270</v>
      </c>
      <c r="D204" s="146"/>
      <c r="E204" s="146">
        <v>6115</v>
      </c>
      <c r="F204" s="146">
        <v>6115</v>
      </c>
      <c r="G204" s="146">
        <f t="shared" si="8"/>
        <v>0</v>
      </c>
    </row>
    <row r="205" spans="1:7">
      <c r="A205" s="146">
        <v>2</v>
      </c>
      <c r="B205" s="146" t="s">
        <v>55</v>
      </c>
      <c r="C205" s="146" t="s">
        <v>271</v>
      </c>
      <c r="D205" s="146"/>
      <c r="E205" s="146">
        <v>2095.6</v>
      </c>
      <c r="F205" s="146">
        <v>74500</v>
      </c>
      <c r="G205" s="146">
        <f t="shared" si="8"/>
        <v>72404.4</v>
      </c>
    </row>
    <row r="206" spans="1:7">
      <c r="A206" s="146">
        <v>2</v>
      </c>
      <c r="B206" s="146" t="s">
        <v>55</v>
      </c>
      <c r="C206" s="146" t="s">
        <v>272</v>
      </c>
      <c r="D206" s="146"/>
      <c r="E206" s="146"/>
      <c r="F206" s="146">
        <v>58805</v>
      </c>
      <c r="G206" s="146">
        <f t="shared" si="8"/>
        <v>58805</v>
      </c>
    </row>
    <row r="207" spans="1:7">
      <c r="A207" s="146">
        <v>2</v>
      </c>
      <c r="B207" s="146" t="s">
        <v>55</v>
      </c>
      <c r="C207" s="146" t="s">
        <v>273</v>
      </c>
      <c r="D207" s="146"/>
      <c r="E207" s="146">
        <v>20000</v>
      </c>
      <c r="F207" s="146">
        <v>22291.69</v>
      </c>
      <c r="G207" s="146">
        <f t="shared" si="8"/>
        <v>2291.69</v>
      </c>
    </row>
    <row r="208" spans="1:7">
      <c r="A208" s="146">
        <v>2</v>
      </c>
      <c r="B208" s="146" t="s">
        <v>55</v>
      </c>
      <c r="C208" s="146" t="s">
        <v>274</v>
      </c>
      <c r="D208" s="146"/>
      <c r="E208" s="146"/>
      <c r="F208" s="146">
        <v>39.56</v>
      </c>
      <c r="G208" s="146">
        <f t="shared" si="8"/>
        <v>39.56</v>
      </c>
    </row>
    <row r="209" spans="1:7">
      <c r="A209" s="146">
        <v>2</v>
      </c>
      <c r="B209" s="146" t="s">
        <v>55</v>
      </c>
      <c r="C209" s="146" t="s">
        <v>275</v>
      </c>
      <c r="D209" s="146"/>
      <c r="E209" s="146"/>
      <c r="F209" s="146">
        <v>49.08</v>
      </c>
      <c r="G209" s="146">
        <f t="shared" si="8"/>
        <v>49.08</v>
      </c>
    </row>
    <row r="210" spans="1:7">
      <c r="A210" s="146">
        <v>2</v>
      </c>
      <c r="B210" s="146" t="s">
        <v>55</v>
      </c>
      <c r="C210" s="146" t="s">
        <v>276</v>
      </c>
      <c r="D210" s="146"/>
      <c r="E210" s="146"/>
      <c r="F210" s="146">
        <v>11.56</v>
      </c>
      <c r="G210" s="146">
        <f t="shared" si="8"/>
        <v>11.56</v>
      </c>
    </row>
    <row r="211" spans="1:7">
      <c r="A211" s="146">
        <v>2</v>
      </c>
      <c r="B211" s="146" t="s">
        <v>59</v>
      </c>
      <c r="C211" s="146" t="s">
        <v>277</v>
      </c>
      <c r="D211" s="146"/>
      <c r="E211" s="146">
        <v>282274.35</v>
      </c>
      <c r="F211" s="146">
        <v>322257</v>
      </c>
      <c r="G211" s="146">
        <f t="shared" si="8"/>
        <v>39982.65</v>
      </c>
    </row>
    <row r="212" spans="1:7">
      <c r="A212" s="146">
        <v>2</v>
      </c>
      <c r="B212" s="146" t="s">
        <v>59</v>
      </c>
      <c r="C212" s="146" t="s">
        <v>278</v>
      </c>
      <c r="D212" s="146"/>
      <c r="E212" s="146">
        <v>295000</v>
      </c>
      <c r="F212" s="146"/>
      <c r="G212" s="146">
        <f t="shared" si="8"/>
        <v>-295000</v>
      </c>
    </row>
    <row r="213" spans="1:7">
      <c r="A213" s="146">
        <v>2</v>
      </c>
      <c r="B213" s="146" t="s">
        <v>63</v>
      </c>
      <c r="C213" s="146" t="s">
        <v>279</v>
      </c>
      <c r="D213" s="146"/>
      <c r="E213" s="146"/>
      <c r="F213" s="146">
        <v>10025.19</v>
      </c>
      <c r="G213" s="146">
        <f t="shared" si="8"/>
        <v>10025.19</v>
      </c>
    </row>
    <row r="214" spans="1:7">
      <c r="A214" s="146">
        <v>2</v>
      </c>
      <c r="B214" s="146" t="s">
        <v>63</v>
      </c>
      <c r="C214" s="146" t="s">
        <v>280</v>
      </c>
      <c r="D214" s="146"/>
      <c r="E214" s="146"/>
      <c r="F214" s="146">
        <v>1620</v>
      </c>
      <c r="G214" s="146">
        <f t="shared" si="8"/>
        <v>1620</v>
      </c>
    </row>
    <row r="215" spans="1:7">
      <c r="A215" s="146">
        <v>2</v>
      </c>
      <c r="B215" s="146" t="s">
        <v>63</v>
      </c>
      <c r="C215" s="146" t="s">
        <v>281</v>
      </c>
      <c r="D215" s="146"/>
      <c r="E215" s="146"/>
      <c r="F215" s="146">
        <v>2864.34</v>
      </c>
      <c r="G215" s="146">
        <f t="shared" si="8"/>
        <v>2864.34</v>
      </c>
    </row>
    <row r="216" spans="1:7">
      <c r="A216" s="146">
        <v>2</v>
      </c>
      <c r="B216" s="146" t="s">
        <v>63</v>
      </c>
      <c r="C216" s="146" t="s">
        <v>282</v>
      </c>
      <c r="D216" s="146"/>
      <c r="E216" s="146">
        <v>2937.17</v>
      </c>
      <c r="F216" s="146"/>
      <c r="G216" s="146">
        <f t="shared" si="8"/>
        <v>-2937.17</v>
      </c>
    </row>
    <row r="217" spans="1:7">
      <c r="A217" s="146">
        <v>2</v>
      </c>
      <c r="B217" s="146" t="s">
        <v>63</v>
      </c>
      <c r="C217" s="146" t="s">
        <v>4</v>
      </c>
      <c r="D217" s="146"/>
      <c r="E217" s="146">
        <v>944.15</v>
      </c>
      <c r="F217" s="146"/>
      <c r="G217" s="146">
        <f>D217+F217-E217</f>
        <v>-944.15</v>
      </c>
    </row>
    <row r="218" spans="1:7">
      <c r="A218" s="146">
        <v>2</v>
      </c>
      <c r="B218" s="146" t="s">
        <v>63</v>
      </c>
      <c r="C218" s="146" t="s">
        <v>283</v>
      </c>
      <c r="D218" s="146"/>
      <c r="E218" s="146"/>
      <c r="F218" s="146">
        <v>1000</v>
      </c>
      <c r="G218" s="146">
        <f>D218+F218-E218</f>
        <v>1000</v>
      </c>
    </row>
    <row r="219" spans="1:7">
      <c r="A219" s="146">
        <v>2</v>
      </c>
      <c r="B219" s="146" t="s">
        <v>63</v>
      </c>
      <c r="C219" s="146" t="s">
        <v>284</v>
      </c>
      <c r="D219" s="146"/>
      <c r="E219" s="146"/>
      <c r="F219" s="146">
        <v>4296.51</v>
      </c>
      <c r="G219" s="146">
        <f>D219+F219-E219</f>
        <v>4296.51</v>
      </c>
    </row>
    <row r="220" spans="1:7">
      <c r="A220" s="146">
        <v>2</v>
      </c>
      <c r="B220" s="146" t="s">
        <v>63</v>
      </c>
      <c r="C220" s="146" t="s">
        <v>285</v>
      </c>
      <c r="D220" s="146"/>
      <c r="E220" s="146">
        <v>1620</v>
      </c>
      <c r="F220" s="146"/>
      <c r="G220" s="146">
        <f>D220+F220-E220</f>
        <v>-1620</v>
      </c>
    </row>
    <row r="221" spans="1:7">
      <c r="A221" s="146">
        <v>2</v>
      </c>
      <c r="B221" s="146" t="s">
        <v>63</v>
      </c>
      <c r="C221" s="146" t="s">
        <v>3</v>
      </c>
      <c r="D221" s="146"/>
      <c r="E221" s="146">
        <v>31500.93</v>
      </c>
      <c r="F221" s="146"/>
      <c r="G221" s="146">
        <f>D221+F221-E221</f>
        <v>-31500.93</v>
      </c>
    </row>
    <row r="222" spans="1:7">
      <c r="A222" s="146">
        <v>2</v>
      </c>
      <c r="B222" s="146" t="s">
        <v>63</v>
      </c>
      <c r="C222" s="146" t="s">
        <v>5</v>
      </c>
      <c r="D222" s="146"/>
      <c r="E222" s="146">
        <v>1685.01</v>
      </c>
      <c r="F222" s="146">
        <v>1685.01</v>
      </c>
      <c r="G222" s="146">
        <f>D222+F222-E222</f>
        <v>0</v>
      </c>
    </row>
    <row r="223" spans="1:7">
      <c r="A223" s="146">
        <v>2</v>
      </c>
      <c r="B223" s="146" t="s">
        <v>63</v>
      </c>
      <c r="C223" s="146" t="s">
        <v>286</v>
      </c>
      <c r="D223" s="146"/>
      <c r="E223" s="146">
        <v>212498.48</v>
      </c>
      <c r="F223" s="146"/>
      <c r="G223" s="146">
        <f>D223+F223-E223</f>
        <v>-212498.48</v>
      </c>
    </row>
    <row r="224" spans="1:7">
      <c r="A224" s="146">
        <v>2</v>
      </c>
      <c r="B224" s="146" t="s">
        <v>63</v>
      </c>
      <c r="C224" s="146" t="s">
        <v>287</v>
      </c>
      <c r="D224" s="146"/>
      <c r="E224" s="146"/>
      <c r="F224" s="146">
        <v>207377.23</v>
      </c>
      <c r="G224" s="146">
        <f>D224+F224-E224</f>
        <v>207377.23</v>
      </c>
    </row>
    <row r="225" spans="1:7">
      <c r="A225" s="146">
        <v>2</v>
      </c>
      <c r="B225" s="146" t="s">
        <v>63</v>
      </c>
      <c r="C225" s="146" t="s">
        <v>2</v>
      </c>
      <c r="D225" s="146"/>
      <c r="E225" s="146">
        <v>48952.96</v>
      </c>
      <c r="F225" s="146"/>
      <c r="G225" s="146">
        <f>D225+F225-E225</f>
        <v>-48952.96</v>
      </c>
    </row>
    <row r="226" spans="1:7">
      <c r="A226" s="146">
        <v>3</v>
      </c>
      <c r="B226" s="146" t="s">
        <v>71</v>
      </c>
      <c r="C226" s="146" t="s">
        <v>49</v>
      </c>
      <c r="D226" s="146"/>
      <c r="E226" s="146">
        <v>1798376.29588958</v>
      </c>
      <c r="F226" s="146">
        <v>1595209.43</v>
      </c>
      <c r="G226" s="146">
        <f>D226+F226-E226</f>
        <v>-203166.86588958</v>
      </c>
    </row>
    <row r="227" spans="1:7">
      <c r="A227" s="146">
        <v>4</v>
      </c>
      <c r="B227" s="146" t="s">
        <v>288</v>
      </c>
      <c r="C227" s="146" t="s">
        <v>289</v>
      </c>
      <c r="D227" s="146"/>
      <c r="E227" s="146">
        <v>159520.943</v>
      </c>
      <c r="F227" s="146">
        <v>159520.943</v>
      </c>
      <c r="G227" s="146">
        <f>D227+E227-F227</f>
        <v>0</v>
      </c>
    </row>
    <row r="228" spans="1:7">
      <c r="A228" s="146">
        <v>4</v>
      </c>
      <c r="B228" s="146" t="s">
        <v>288</v>
      </c>
      <c r="C228" s="146" t="s">
        <v>74</v>
      </c>
      <c r="D228" s="146"/>
      <c r="E228" s="146">
        <v>1240392.824</v>
      </c>
      <c r="F228" s="146">
        <v>1240392.824</v>
      </c>
      <c r="G228" s="146">
        <f>D228+E228-F228</f>
        <v>0</v>
      </c>
    </row>
    <row r="229" spans="1:7">
      <c r="A229" s="146">
        <v>4</v>
      </c>
      <c r="B229" s="146" t="s">
        <v>288</v>
      </c>
      <c r="C229" s="146" t="s">
        <v>290</v>
      </c>
      <c r="D229" s="146"/>
      <c r="E229" s="146">
        <v>24504.7883583333</v>
      </c>
      <c r="F229" s="146">
        <v>24504.7883583333</v>
      </c>
      <c r="G229" s="146">
        <f>D229+E229-F229</f>
        <v>0</v>
      </c>
    </row>
    <row r="230" spans="1:7">
      <c r="A230" s="146">
        <v>5</v>
      </c>
      <c r="B230" s="146" t="s">
        <v>69</v>
      </c>
      <c r="C230" s="146" t="s">
        <v>291</v>
      </c>
      <c r="D230" s="146"/>
      <c r="E230" s="146">
        <v>41</v>
      </c>
      <c r="F230" s="146"/>
      <c r="G230" s="146">
        <f>D230+E230-F230</f>
        <v>41</v>
      </c>
    </row>
    <row r="231" spans="1:7">
      <c r="A231" s="146">
        <v>5</v>
      </c>
      <c r="B231" s="146" t="s">
        <v>69</v>
      </c>
      <c r="C231" s="146" t="s">
        <v>49</v>
      </c>
      <c r="D231" s="146"/>
      <c r="E231" s="146"/>
      <c r="F231" s="146">
        <v>41</v>
      </c>
      <c r="G231" s="146">
        <f t="shared" ref="G231:G253" si="9">D231+E231-F231</f>
        <v>-41</v>
      </c>
    </row>
    <row r="232" spans="1:7">
      <c r="A232" s="146">
        <v>5</v>
      </c>
      <c r="B232" s="146" t="s">
        <v>61</v>
      </c>
      <c r="C232" s="146" t="s">
        <v>292</v>
      </c>
      <c r="D232" s="146"/>
      <c r="E232" s="146">
        <v>3733.89</v>
      </c>
      <c r="F232" s="146"/>
      <c r="G232" s="146">
        <f t="shared" si="9"/>
        <v>3733.89</v>
      </c>
    </row>
    <row r="233" spans="1:7">
      <c r="A233" s="146">
        <v>5</v>
      </c>
      <c r="B233" s="146" t="s">
        <v>61</v>
      </c>
      <c r="C233" s="146" t="s">
        <v>293</v>
      </c>
      <c r="D233" s="146"/>
      <c r="E233" s="146">
        <v>1927.68</v>
      </c>
      <c r="F233" s="146"/>
      <c r="G233" s="146">
        <f t="shared" si="9"/>
        <v>1927.68</v>
      </c>
    </row>
    <row r="234" spans="1:7">
      <c r="A234" s="146">
        <v>5</v>
      </c>
      <c r="B234" s="146" t="s">
        <v>61</v>
      </c>
      <c r="C234" s="146" t="s">
        <v>280</v>
      </c>
      <c r="D234" s="146"/>
      <c r="E234" s="146">
        <v>1620</v>
      </c>
      <c r="F234" s="146"/>
      <c r="G234" s="146">
        <f t="shared" si="9"/>
        <v>1620</v>
      </c>
    </row>
    <row r="235" spans="1:7">
      <c r="A235" s="146">
        <v>5</v>
      </c>
      <c r="B235" s="146" t="s">
        <v>61</v>
      </c>
      <c r="C235" s="146" t="s">
        <v>294</v>
      </c>
      <c r="D235" s="146"/>
      <c r="E235" s="146">
        <v>442.48</v>
      </c>
      <c r="F235" s="146"/>
      <c r="G235" s="146">
        <f t="shared" si="9"/>
        <v>442.48</v>
      </c>
    </row>
    <row r="236" spans="1:7">
      <c r="A236" s="146">
        <v>5</v>
      </c>
      <c r="B236" s="146" t="s">
        <v>61</v>
      </c>
      <c r="C236" s="146" t="s">
        <v>283</v>
      </c>
      <c r="D236" s="146"/>
      <c r="E236" s="146">
        <v>1000</v>
      </c>
      <c r="F236" s="146"/>
      <c r="G236" s="146">
        <f t="shared" si="9"/>
        <v>1000</v>
      </c>
    </row>
    <row r="237" spans="1:7">
      <c r="A237" s="146">
        <v>5</v>
      </c>
      <c r="B237" s="146" t="s">
        <v>61</v>
      </c>
      <c r="C237" s="146" t="s">
        <v>277</v>
      </c>
      <c r="D237" s="146"/>
      <c r="E237" s="146">
        <v>162736.057</v>
      </c>
      <c r="F237" s="146"/>
      <c r="G237" s="146">
        <f t="shared" si="9"/>
        <v>162736.057</v>
      </c>
    </row>
    <row r="238" spans="1:7">
      <c r="A238" s="146">
        <v>5</v>
      </c>
      <c r="B238" s="146" t="s">
        <v>61</v>
      </c>
      <c r="C238" s="146" t="s">
        <v>295</v>
      </c>
      <c r="D238" s="146"/>
      <c r="E238" s="146">
        <v>1794.25</v>
      </c>
      <c r="F238" s="146"/>
      <c r="G238" s="146">
        <f t="shared" si="9"/>
        <v>1794.25</v>
      </c>
    </row>
    <row r="239" spans="1:7">
      <c r="A239" s="146">
        <v>5</v>
      </c>
      <c r="B239" s="146" t="s">
        <v>61</v>
      </c>
      <c r="C239" s="146" t="s">
        <v>296</v>
      </c>
      <c r="D239" s="146"/>
      <c r="E239" s="146">
        <v>67064.22</v>
      </c>
      <c r="F239" s="146"/>
      <c r="G239" s="146">
        <f t="shared" si="9"/>
        <v>67064.22</v>
      </c>
    </row>
    <row r="240" spans="1:7">
      <c r="A240" s="146">
        <v>5</v>
      </c>
      <c r="B240" s="146" t="s">
        <v>61</v>
      </c>
      <c r="C240" s="146" t="s">
        <v>297</v>
      </c>
      <c r="D240" s="146"/>
      <c r="E240" s="146">
        <v>2524.53</v>
      </c>
      <c r="F240" s="146"/>
      <c r="G240" s="146">
        <f t="shared" si="9"/>
        <v>2524.53</v>
      </c>
    </row>
    <row r="241" spans="1:7">
      <c r="A241" s="146">
        <v>5</v>
      </c>
      <c r="B241" s="146" t="s">
        <v>61</v>
      </c>
      <c r="C241" s="146" t="s">
        <v>298</v>
      </c>
      <c r="D241" s="146"/>
      <c r="E241" s="146">
        <v>18351.74</v>
      </c>
      <c r="F241" s="146"/>
      <c r="G241" s="146">
        <f t="shared" si="9"/>
        <v>18351.74</v>
      </c>
    </row>
    <row r="242" spans="1:7">
      <c r="A242" s="146">
        <v>5</v>
      </c>
      <c r="B242" s="146" t="s">
        <v>61</v>
      </c>
      <c r="C242" s="146" t="s">
        <v>299</v>
      </c>
      <c r="D242" s="146"/>
      <c r="E242" s="146">
        <v>42000</v>
      </c>
      <c r="F242" s="146"/>
      <c r="G242" s="146">
        <f t="shared" si="9"/>
        <v>42000</v>
      </c>
    </row>
    <row r="243" spans="1:7">
      <c r="A243" s="146">
        <v>5</v>
      </c>
      <c r="B243" s="146" t="s">
        <v>61</v>
      </c>
      <c r="C243" s="146" t="s">
        <v>49</v>
      </c>
      <c r="D243" s="146"/>
      <c r="E243" s="146"/>
      <c r="F243" s="146">
        <v>303194.847</v>
      </c>
      <c r="G243" s="146">
        <f t="shared" si="9"/>
        <v>-303194.847</v>
      </c>
    </row>
    <row r="244" spans="1:7">
      <c r="A244" s="146">
        <v>5</v>
      </c>
      <c r="B244" s="146" t="s">
        <v>65</v>
      </c>
      <c r="C244" s="146" t="s">
        <v>298</v>
      </c>
      <c r="D244" s="146"/>
      <c r="E244" s="146">
        <v>1375.42</v>
      </c>
      <c r="F244" s="146"/>
      <c r="G244" s="146">
        <f t="shared" si="9"/>
        <v>1375.42</v>
      </c>
    </row>
    <row r="245" spans="1:7">
      <c r="A245" s="146">
        <v>5</v>
      </c>
      <c r="B245" s="146" t="s">
        <v>65</v>
      </c>
      <c r="C245" s="146" t="s">
        <v>300</v>
      </c>
      <c r="D245" s="146"/>
      <c r="E245" s="146">
        <v>5610.09</v>
      </c>
      <c r="F245" s="146"/>
      <c r="G245" s="146">
        <f t="shared" si="9"/>
        <v>5610.09</v>
      </c>
    </row>
    <row r="246" spans="1:7">
      <c r="A246" s="146">
        <v>5</v>
      </c>
      <c r="B246" s="146" t="s">
        <v>65</v>
      </c>
      <c r="C246" s="146" t="s">
        <v>301</v>
      </c>
      <c r="D246" s="146"/>
      <c r="E246" s="146">
        <v>44865.33353125</v>
      </c>
      <c r="F246" s="146"/>
      <c r="G246" s="146">
        <f t="shared" si="9"/>
        <v>44865.33353125</v>
      </c>
    </row>
    <row r="247" spans="1:7">
      <c r="A247" s="146">
        <v>5</v>
      </c>
      <c r="B247" s="146" t="s">
        <v>65</v>
      </c>
      <c r="C247" s="146" t="s">
        <v>49</v>
      </c>
      <c r="D247" s="146"/>
      <c r="E247" s="146"/>
      <c r="F247" s="146">
        <v>51850.84353125</v>
      </c>
      <c r="G247" s="146">
        <f t="shared" si="9"/>
        <v>-51850.84353125</v>
      </c>
    </row>
    <row r="248" spans="1:7">
      <c r="A248" s="146">
        <v>5</v>
      </c>
      <c r="B248" s="146" t="s">
        <v>57</v>
      </c>
      <c r="C248" s="146" t="s">
        <v>279</v>
      </c>
      <c r="D248" s="146"/>
      <c r="E248" s="146">
        <v>10025.19</v>
      </c>
      <c r="F248" s="146"/>
      <c r="G248" s="146">
        <f t="shared" si="9"/>
        <v>10025.19</v>
      </c>
    </row>
    <row r="249" spans="1:7">
      <c r="A249" s="146">
        <v>5</v>
      </c>
      <c r="B249" s="146" t="s">
        <v>57</v>
      </c>
      <c r="C249" s="146" t="s">
        <v>281</v>
      </c>
      <c r="D249" s="146"/>
      <c r="E249" s="146">
        <v>2864.34</v>
      </c>
      <c r="F249" s="146"/>
      <c r="G249" s="146">
        <f t="shared" si="9"/>
        <v>2864.34</v>
      </c>
    </row>
    <row r="250" spans="1:7">
      <c r="A250" s="146">
        <v>5</v>
      </c>
      <c r="B250" s="146" t="s">
        <v>57</v>
      </c>
      <c r="C250" s="146" t="s">
        <v>284</v>
      </c>
      <c r="D250" s="146"/>
      <c r="E250" s="146">
        <v>4296.51</v>
      </c>
      <c r="F250" s="146"/>
      <c r="G250" s="146">
        <f t="shared" si="9"/>
        <v>4296.51</v>
      </c>
    </row>
    <row r="251" spans="1:7">
      <c r="A251" s="146">
        <v>5</v>
      </c>
      <c r="B251" s="146" t="s">
        <v>57</v>
      </c>
      <c r="C251" s="146" t="s">
        <v>5</v>
      </c>
      <c r="D251" s="146"/>
      <c r="E251" s="146">
        <v>1685.01</v>
      </c>
      <c r="F251" s="146"/>
      <c r="G251" s="146">
        <f t="shared" si="9"/>
        <v>1685.01</v>
      </c>
    </row>
    <row r="252" spans="1:7">
      <c r="A252" s="146">
        <v>5</v>
      </c>
      <c r="B252" s="146" t="s">
        <v>57</v>
      </c>
      <c r="C252" s="146" t="s">
        <v>49</v>
      </c>
      <c r="D252" s="146"/>
      <c r="E252" s="146"/>
      <c r="F252" s="146">
        <v>18871.05</v>
      </c>
      <c r="G252" s="146">
        <f t="shared" si="9"/>
        <v>-18871.05</v>
      </c>
    </row>
    <row r="253" spans="1:7">
      <c r="A253" s="146">
        <v>5</v>
      </c>
      <c r="B253" s="146" t="s">
        <v>54</v>
      </c>
      <c r="C253" s="146" t="s">
        <v>49</v>
      </c>
      <c r="D253" s="146"/>
      <c r="E253" s="146">
        <v>1424418.55535833</v>
      </c>
      <c r="F253" s="146">
        <v>1424418.55535833</v>
      </c>
      <c r="G253" s="146">
        <f t="shared" si="9"/>
        <v>0</v>
      </c>
    </row>
    <row r="254" spans="1:7">
      <c r="A254" s="146">
        <v>5</v>
      </c>
      <c r="B254" s="146" t="s">
        <v>50</v>
      </c>
      <c r="C254" s="146" t="s">
        <v>49</v>
      </c>
      <c r="D254" s="146"/>
      <c r="E254" s="146">
        <v>1595209.43</v>
      </c>
      <c r="F254" s="146">
        <v>1595209.43</v>
      </c>
      <c r="G254" s="146">
        <f>D254+F254-E254</f>
        <v>0</v>
      </c>
    </row>
  </sheetData>
  <autoFilter xmlns:etc="http://www.wps.cn/officeDocument/2017/etCustomData" ref="A2:G254" etc:filterBottomFollowUsedRange="0">
    <extLst/>
  </autoFilter>
  <mergeCells count="3">
    <mergeCell ref="A1:G1"/>
    <mergeCell ref="I1:L1"/>
    <mergeCell ref="O1:X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2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8.88888888888889" defaultRowHeight="14.4"/>
  <cols>
    <col min="1" max="2" width="11.8888888888889" customWidth="1"/>
    <col min="3" max="3" width="16.4444444444444" customWidth="1"/>
    <col min="4" max="4" width="47.8888888888889" customWidth="1"/>
    <col min="5" max="6" width="13" style="144" customWidth="1"/>
    <col min="8" max="8" width="11.7777777777778"/>
    <col min="10" max="10" width="11.7777777777778" customWidth="1"/>
    <col min="11" max="11" width="12.8888888888889"/>
    <col min="13" max="13" width="12.8888888888889" style="145"/>
  </cols>
  <sheetData>
    <row r="1" spans="1:6">
      <c r="A1" s="146" t="s">
        <v>302</v>
      </c>
      <c r="B1" s="146" t="s">
        <v>37</v>
      </c>
      <c r="C1" s="146" t="s">
        <v>38</v>
      </c>
      <c r="D1" s="146" t="s">
        <v>39</v>
      </c>
      <c r="E1" s="147" t="s">
        <v>303</v>
      </c>
      <c r="F1" s="147" t="s">
        <v>304</v>
      </c>
    </row>
    <row r="2" ht="25.8" spans="1:6">
      <c r="A2" s="148" t="s">
        <v>305</v>
      </c>
      <c r="B2" s="148"/>
      <c r="C2" s="149"/>
      <c r="D2" s="149"/>
      <c r="E2" s="150"/>
      <c r="F2" s="150"/>
    </row>
    <row r="3" spans="1:6">
      <c r="A3" s="146" t="s">
        <v>302</v>
      </c>
      <c r="B3" s="146" t="s">
        <v>37</v>
      </c>
      <c r="C3" s="146" t="s">
        <v>38</v>
      </c>
      <c r="D3" s="146" t="s">
        <v>39</v>
      </c>
      <c r="E3" s="147" t="s">
        <v>303</v>
      </c>
      <c r="F3" s="147" t="s">
        <v>304</v>
      </c>
    </row>
    <row r="4" spans="1:6">
      <c r="A4" s="146" t="s">
        <v>306</v>
      </c>
      <c r="B4" s="146">
        <v>5</v>
      </c>
      <c r="C4" s="146" t="s">
        <v>69</v>
      </c>
      <c r="D4" s="146" t="s">
        <v>291</v>
      </c>
      <c r="E4" s="147">
        <v>41</v>
      </c>
      <c r="F4" s="147"/>
    </row>
    <row r="5" spans="1:6">
      <c r="A5" s="146" t="s">
        <v>306</v>
      </c>
      <c r="B5" s="146">
        <v>5</v>
      </c>
      <c r="C5" s="146" t="s">
        <v>61</v>
      </c>
      <c r="D5" s="146" t="s">
        <v>283</v>
      </c>
      <c r="E5" s="147">
        <v>1000</v>
      </c>
      <c r="F5" s="147"/>
    </row>
    <row r="6" spans="1:6">
      <c r="A6" s="146" t="s">
        <v>306</v>
      </c>
      <c r="B6" s="146">
        <v>5</v>
      </c>
      <c r="C6" s="146" t="s">
        <v>61</v>
      </c>
      <c r="D6" s="146" t="s">
        <v>283</v>
      </c>
      <c r="E6" s="147">
        <v>-1000</v>
      </c>
      <c r="F6" s="147"/>
    </row>
    <row r="7" spans="1:6">
      <c r="A7" s="146" t="s">
        <v>306</v>
      </c>
      <c r="B7" s="146">
        <v>5</v>
      </c>
      <c r="C7" s="146" t="s">
        <v>61</v>
      </c>
      <c r="D7" s="146" t="s">
        <v>299</v>
      </c>
      <c r="E7" s="147">
        <v>42000</v>
      </c>
      <c r="F7" s="147"/>
    </row>
    <row r="8" spans="1:6">
      <c r="A8" s="146" t="s">
        <v>306</v>
      </c>
      <c r="B8" s="146">
        <v>2</v>
      </c>
      <c r="C8" s="146" t="s">
        <v>51</v>
      </c>
      <c r="D8" s="146" t="s">
        <v>198</v>
      </c>
      <c r="E8" s="147">
        <v>85697.62</v>
      </c>
      <c r="F8" s="147"/>
    </row>
    <row r="9" spans="1:6">
      <c r="A9" s="146" t="s">
        <v>306</v>
      </c>
      <c r="B9" s="146">
        <v>1</v>
      </c>
      <c r="C9" s="146" t="s">
        <v>58</v>
      </c>
      <c r="D9" s="146" t="s">
        <v>64</v>
      </c>
      <c r="E9" s="147">
        <v>300000</v>
      </c>
      <c r="F9" s="147"/>
    </row>
    <row r="10" spans="1:6">
      <c r="A10" s="146" t="s">
        <v>306</v>
      </c>
      <c r="B10" s="146">
        <v>2</v>
      </c>
      <c r="C10" s="146" t="s">
        <v>55</v>
      </c>
      <c r="D10" s="146" t="s">
        <v>199</v>
      </c>
      <c r="E10" s="147">
        <v>20000</v>
      </c>
      <c r="F10" s="147"/>
    </row>
    <row r="11" spans="1:6">
      <c r="A11" s="146" t="s">
        <v>306</v>
      </c>
      <c r="B11" s="146">
        <v>2</v>
      </c>
      <c r="C11" s="146" t="s">
        <v>55</v>
      </c>
      <c r="D11" s="146" t="s">
        <v>201</v>
      </c>
      <c r="E11" s="147">
        <v>2900</v>
      </c>
      <c r="F11" s="147"/>
    </row>
    <row r="12" spans="1:6">
      <c r="A12" s="146" t="s">
        <v>306</v>
      </c>
      <c r="B12" s="146">
        <v>2</v>
      </c>
      <c r="C12" s="146" t="s">
        <v>55</v>
      </c>
      <c r="D12" s="146" t="s">
        <v>202</v>
      </c>
      <c r="E12" s="147">
        <v>5050</v>
      </c>
      <c r="F12" s="147"/>
    </row>
    <row r="13" spans="1:6">
      <c r="A13" s="146" t="s">
        <v>306</v>
      </c>
      <c r="B13" s="146">
        <v>2</v>
      </c>
      <c r="C13" s="146" t="s">
        <v>55</v>
      </c>
      <c r="D13" s="146" t="s">
        <v>204</v>
      </c>
      <c r="E13" s="147">
        <v>2500</v>
      </c>
      <c r="F13" s="147"/>
    </row>
    <row r="14" spans="1:6">
      <c r="A14" s="146" t="s">
        <v>306</v>
      </c>
      <c r="B14" s="146">
        <v>2</v>
      </c>
      <c r="C14" s="146" t="s">
        <v>55</v>
      </c>
      <c r="D14" s="146" t="s">
        <v>205</v>
      </c>
      <c r="E14" s="147">
        <v>300</v>
      </c>
      <c r="F14" s="147"/>
    </row>
    <row r="15" spans="1:6">
      <c r="A15" s="146" t="s">
        <v>306</v>
      </c>
      <c r="B15" s="146">
        <v>2</v>
      </c>
      <c r="C15" s="146" t="s">
        <v>55</v>
      </c>
      <c r="D15" s="146" t="s">
        <v>207</v>
      </c>
      <c r="E15" s="147">
        <v>6239.05</v>
      </c>
      <c r="F15" s="147"/>
    </row>
    <row r="16" spans="1:6">
      <c r="A16" s="146" t="s">
        <v>306</v>
      </c>
      <c r="B16" s="146">
        <v>2</v>
      </c>
      <c r="C16" s="146" t="s">
        <v>55</v>
      </c>
      <c r="D16" s="146" t="s">
        <v>214</v>
      </c>
      <c r="E16" s="147">
        <v>121434.68</v>
      </c>
      <c r="F16" s="147"/>
    </row>
    <row r="17" spans="1:6">
      <c r="A17" s="146" t="s">
        <v>306</v>
      </c>
      <c r="B17" s="146">
        <v>2</v>
      </c>
      <c r="C17" s="146" t="s">
        <v>55</v>
      </c>
      <c r="D17" s="146" t="s">
        <v>215</v>
      </c>
      <c r="E17" s="147">
        <v>1800</v>
      </c>
      <c r="F17" s="147"/>
    </row>
    <row r="18" spans="1:6">
      <c r="A18" s="146" t="s">
        <v>306</v>
      </c>
      <c r="B18" s="146">
        <v>2</v>
      </c>
      <c r="C18" s="146" t="s">
        <v>55</v>
      </c>
      <c r="D18" s="146" t="s">
        <v>217</v>
      </c>
      <c r="E18" s="147">
        <v>1272</v>
      </c>
      <c r="F18" s="147"/>
    </row>
    <row r="19" spans="1:6">
      <c r="A19" s="146" t="s">
        <v>306</v>
      </c>
      <c r="B19" s="146">
        <v>2</v>
      </c>
      <c r="C19" s="146" t="s">
        <v>55</v>
      </c>
      <c r="D19" s="146" t="s">
        <v>220</v>
      </c>
      <c r="E19" s="147">
        <v>35800</v>
      </c>
      <c r="F19" s="147"/>
    </row>
    <row r="20" spans="1:6">
      <c r="A20" s="146" t="s">
        <v>306</v>
      </c>
      <c r="B20" s="146">
        <v>2</v>
      </c>
      <c r="C20" s="146" t="s">
        <v>55</v>
      </c>
      <c r="D20" s="146" t="s">
        <v>93</v>
      </c>
      <c r="E20" s="147">
        <v>32652.74</v>
      </c>
      <c r="F20" s="147"/>
    </row>
    <row r="21" spans="1:6">
      <c r="A21" s="146" t="s">
        <v>306</v>
      </c>
      <c r="B21" s="146">
        <v>2</v>
      </c>
      <c r="C21" s="146" t="s">
        <v>55</v>
      </c>
      <c r="D21" s="146" t="s">
        <v>223</v>
      </c>
      <c r="E21" s="147">
        <v>85</v>
      </c>
      <c r="F21" s="147"/>
    </row>
    <row r="22" spans="1:6">
      <c r="A22" s="146" t="s">
        <v>306</v>
      </c>
      <c r="B22" s="146">
        <v>2</v>
      </c>
      <c r="C22" s="146" t="s">
        <v>55</v>
      </c>
      <c r="D22" s="146" t="s">
        <v>227</v>
      </c>
      <c r="E22" s="147">
        <v>9450</v>
      </c>
      <c r="F22" s="147"/>
    </row>
    <row r="23" spans="1:6">
      <c r="A23" s="146" t="s">
        <v>306</v>
      </c>
      <c r="B23" s="146">
        <v>2</v>
      </c>
      <c r="C23" s="146" t="s">
        <v>55</v>
      </c>
      <c r="D23" s="146" t="s">
        <v>228</v>
      </c>
      <c r="E23" s="147">
        <v>5000</v>
      </c>
      <c r="F23" s="147"/>
    </row>
    <row r="24" spans="1:6">
      <c r="A24" s="146" t="s">
        <v>306</v>
      </c>
      <c r="B24" s="146">
        <v>2</v>
      </c>
      <c r="C24" s="146" t="s">
        <v>55</v>
      </c>
      <c r="D24" s="146" t="s">
        <v>229</v>
      </c>
      <c r="E24" s="147">
        <v>400000</v>
      </c>
      <c r="F24" s="147"/>
    </row>
    <row r="25" spans="1:6">
      <c r="A25" s="146" t="s">
        <v>306</v>
      </c>
      <c r="B25" s="146">
        <v>2</v>
      </c>
      <c r="C25" s="146" t="s">
        <v>55</v>
      </c>
      <c r="D25" s="146" t="s">
        <v>237</v>
      </c>
      <c r="E25" s="147">
        <v>194348.7</v>
      </c>
      <c r="F25" s="147"/>
    </row>
    <row r="26" spans="1:6">
      <c r="A26" s="146" t="s">
        <v>306</v>
      </c>
      <c r="B26" s="146">
        <v>2</v>
      </c>
      <c r="C26" s="146" t="s">
        <v>55</v>
      </c>
      <c r="D26" s="146" t="s">
        <v>241</v>
      </c>
      <c r="E26" s="147">
        <v>6750</v>
      </c>
      <c r="F26" s="147"/>
    </row>
    <row r="27" spans="1:6">
      <c r="A27" s="146" t="s">
        <v>306</v>
      </c>
      <c r="B27" s="146">
        <v>2</v>
      </c>
      <c r="C27" s="146" t="s">
        <v>55</v>
      </c>
      <c r="D27" s="146" t="s">
        <v>253</v>
      </c>
      <c r="E27" s="147">
        <v>17650</v>
      </c>
      <c r="F27" s="147"/>
    </row>
    <row r="28" spans="1:6">
      <c r="A28" s="146" t="s">
        <v>306</v>
      </c>
      <c r="B28" s="146">
        <v>2</v>
      </c>
      <c r="C28" s="146" t="s">
        <v>55</v>
      </c>
      <c r="D28" s="146" t="s">
        <v>254</v>
      </c>
      <c r="E28" s="147">
        <v>5475</v>
      </c>
      <c r="F28" s="147"/>
    </row>
    <row r="29" spans="1:6">
      <c r="A29" s="146" t="s">
        <v>306</v>
      </c>
      <c r="B29" s="146">
        <v>2</v>
      </c>
      <c r="C29" s="146" t="s">
        <v>55</v>
      </c>
      <c r="D29" s="146" t="s">
        <v>259</v>
      </c>
      <c r="E29" s="147">
        <v>13678</v>
      </c>
      <c r="F29" s="147"/>
    </row>
    <row r="30" spans="1:6">
      <c r="A30" s="146" t="s">
        <v>306</v>
      </c>
      <c r="B30" s="146">
        <v>2</v>
      </c>
      <c r="C30" s="146" t="s">
        <v>55</v>
      </c>
      <c r="D30" s="146" t="s">
        <v>260</v>
      </c>
      <c r="E30" s="147">
        <v>928</v>
      </c>
      <c r="F30" s="147"/>
    </row>
    <row r="31" spans="1:6">
      <c r="A31" s="146" t="s">
        <v>306</v>
      </c>
      <c r="B31" s="146">
        <v>2</v>
      </c>
      <c r="C31" s="146" t="s">
        <v>55</v>
      </c>
      <c r="D31" s="146" t="s">
        <v>263</v>
      </c>
      <c r="E31" s="147">
        <v>2688</v>
      </c>
      <c r="F31" s="147"/>
    </row>
    <row r="32" spans="1:6">
      <c r="A32" s="146" t="s">
        <v>306</v>
      </c>
      <c r="B32" s="146">
        <v>2</v>
      </c>
      <c r="C32" s="146" t="s">
        <v>55</v>
      </c>
      <c r="D32" s="146" t="s">
        <v>264</v>
      </c>
      <c r="E32" s="147">
        <v>1935</v>
      </c>
      <c r="F32" s="147"/>
    </row>
    <row r="33" spans="1:6">
      <c r="A33" s="146" t="s">
        <v>306</v>
      </c>
      <c r="B33" s="146">
        <v>2</v>
      </c>
      <c r="C33" s="146" t="s">
        <v>55</v>
      </c>
      <c r="D33" s="146" t="s">
        <v>265</v>
      </c>
      <c r="E33" s="147">
        <v>2665</v>
      </c>
      <c r="F33" s="147"/>
    </row>
    <row r="34" spans="1:6">
      <c r="A34" s="146" t="s">
        <v>306</v>
      </c>
      <c r="B34" s="146">
        <v>2</v>
      </c>
      <c r="C34" s="146" t="s">
        <v>55</v>
      </c>
      <c r="D34" s="146" t="s">
        <v>266</v>
      </c>
      <c r="E34" s="147">
        <v>15000</v>
      </c>
      <c r="F34" s="147"/>
    </row>
    <row r="35" spans="1:6">
      <c r="A35" s="146" t="s">
        <v>306</v>
      </c>
      <c r="B35" s="146">
        <v>2</v>
      </c>
      <c r="C35" s="146" t="s">
        <v>55</v>
      </c>
      <c r="D35" s="146" t="s">
        <v>270</v>
      </c>
      <c r="E35" s="147">
        <v>6115</v>
      </c>
      <c r="F35" s="147"/>
    </row>
    <row r="36" spans="1:6">
      <c r="A36" s="146" t="s">
        <v>306</v>
      </c>
      <c r="B36" s="146">
        <v>2</v>
      </c>
      <c r="C36" s="146" t="s">
        <v>55</v>
      </c>
      <c r="D36" s="146" t="s">
        <v>271</v>
      </c>
      <c r="E36" s="147">
        <v>2095.6</v>
      </c>
      <c r="F36" s="147"/>
    </row>
    <row r="37" spans="1:6">
      <c r="A37" s="146" t="s">
        <v>306</v>
      </c>
      <c r="B37" s="146">
        <v>2</v>
      </c>
      <c r="C37" s="146" t="s">
        <v>55</v>
      </c>
      <c r="D37" s="146" t="s">
        <v>273</v>
      </c>
      <c r="E37" s="147">
        <v>20000</v>
      </c>
      <c r="F37" s="147"/>
    </row>
    <row r="38" spans="1:6">
      <c r="A38" s="146" t="s">
        <v>306</v>
      </c>
      <c r="B38" s="146">
        <v>2</v>
      </c>
      <c r="C38" s="146" t="s">
        <v>59</v>
      </c>
      <c r="D38" s="146" t="s">
        <v>277</v>
      </c>
      <c r="E38" s="147">
        <v>282274.35</v>
      </c>
      <c r="F38" s="147"/>
    </row>
    <row r="39" spans="1:6">
      <c r="A39" s="146" t="s">
        <v>306</v>
      </c>
      <c r="B39" s="146">
        <v>2</v>
      </c>
      <c r="C39" s="146" t="s">
        <v>59</v>
      </c>
      <c r="D39" s="146" t="s">
        <v>278</v>
      </c>
      <c r="E39" s="147">
        <v>295000</v>
      </c>
      <c r="F39" s="147"/>
    </row>
    <row r="40" spans="1:6">
      <c r="A40" s="146" t="s">
        <v>306</v>
      </c>
      <c r="B40" s="146">
        <v>2</v>
      </c>
      <c r="C40" s="146" t="s">
        <v>63</v>
      </c>
      <c r="D40" s="146" t="s">
        <v>282</v>
      </c>
      <c r="E40" s="147">
        <v>2937.17</v>
      </c>
      <c r="F40" s="147"/>
    </row>
    <row r="41" spans="1:6">
      <c r="A41" s="146" t="s">
        <v>306</v>
      </c>
      <c r="B41" s="146">
        <v>2</v>
      </c>
      <c r="C41" s="146" t="s">
        <v>63</v>
      </c>
      <c r="D41" s="146" t="s">
        <v>4</v>
      </c>
      <c r="E41" s="147">
        <v>944.15</v>
      </c>
      <c r="F41" s="147"/>
    </row>
    <row r="42" spans="1:6">
      <c r="A42" s="146" t="s">
        <v>306</v>
      </c>
      <c r="B42" s="146">
        <v>2</v>
      </c>
      <c r="C42" s="146" t="s">
        <v>63</v>
      </c>
      <c r="D42" s="146" t="s">
        <v>285</v>
      </c>
      <c r="E42" s="147">
        <v>1620</v>
      </c>
      <c r="F42" s="147"/>
    </row>
    <row r="43" spans="1:6">
      <c r="A43" s="146" t="s">
        <v>306</v>
      </c>
      <c r="B43" s="146">
        <v>2</v>
      </c>
      <c r="C43" s="146" t="s">
        <v>63</v>
      </c>
      <c r="D43" s="146" t="s">
        <v>3</v>
      </c>
      <c r="E43" s="147">
        <v>31500.93</v>
      </c>
      <c r="F43" s="147"/>
    </row>
    <row r="44" spans="1:6">
      <c r="A44" s="146" t="s">
        <v>306</v>
      </c>
      <c r="B44" s="146">
        <v>2</v>
      </c>
      <c r="C44" s="146" t="s">
        <v>63</v>
      </c>
      <c r="D44" s="146" t="s">
        <v>5</v>
      </c>
      <c r="E44" s="147">
        <v>1685.01</v>
      </c>
      <c r="F44" s="147"/>
    </row>
    <row r="45" spans="1:6">
      <c r="A45" s="146" t="s">
        <v>306</v>
      </c>
      <c r="B45" s="146">
        <v>2</v>
      </c>
      <c r="C45" s="146" t="s">
        <v>63</v>
      </c>
      <c r="D45" s="146" t="s">
        <v>2</v>
      </c>
      <c r="E45" s="147">
        <v>48952.96</v>
      </c>
      <c r="F45" s="147"/>
    </row>
    <row r="46" spans="1:6">
      <c r="A46" s="146" t="s">
        <v>306</v>
      </c>
      <c r="B46" s="146">
        <v>1</v>
      </c>
      <c r="C46" s="146" t="s">
        <v>62</v>
      </c>
      <c r="D46" s="146" t="s">
        <v>68</v>
      </c>
      <c r="E46" s="147"/>
      <c r="F46" s="147">
        <v>2026464.96</v>
      </c>
    </row>
    <row r="47" spans="1:6">
      <c r="A47" s="146" t="s">
        <v>306</v>
      </c>
      <c r="B47" s="146">
        <v>1</v>
      </c>
      <c r="C47" s="146" t="s">
        <v>62</v>
      </c>
      <c r="D47" s="146" t="s">
        <v>68</v>
      </c>
      <c r="E47" s="147">
        <v>2465745.88</v>
      </c>
      <c r="F47" s="147"/>
    </row>
    <row r="48" spans="1:6">
      <c r="A48" s="146" t="s">
        <v>306</v>
      </c>
      <c r="B48" s="146">
        <v>1</v>
      </c>
      <c r="C48" s="146" t="s">
        <v>66</v>
      </c>
      <c r="D48" s="146" t="s">
        <v>72</v>
      </c>
      <c r="E48" s="147"/>
      <c r="F48" s="147">
        <v>1000000</v>
      </c>
    </row>
    <row r="49" spans="1:6">
      <c r="A49" s="146" t="s">
        <v>306</v>
      </c>
      <c r="B49" s="146">
        <v>1</v>
      </c>
      <c r="C49" s="146" t="s">
        <v>66</v>
      </c>
      <c r="D49" s="146" t="s">
        <v>76</v>
      </c>
      <c r="E49" s="147"/>
      <c r="F49" s="147">
        <v>100000</v>
      </c>
    </row>
    <row r="50" spans="1:6">
      <c r="A50" s="146" t="s">
        <v>306</v>
      </c>
      <c r="B50" s="146">
        <v>1</v>
      </c>
      <c r="C50" s="146" t="s">
        <v>66</v>
      </c>
      <c r="D50" s="146" t="s">
        <v>79</v>
      </c>
      <c r="E50" s="147"/>
      <c r="F50" s="147">
        <v>120500</v>
      </c>
    </row>
    <row r="51" spans="1:6">
      <c r="A51" s="146" t="s">
        <v>306</v>
      </c>
      <c r="B51" s="146">
        <v>1</v>
      </c>
      <c r="C51" s="146" t="s">
        <v>66</v>
      </c>
      <c r="D51" s="146" t="s">
        <v>80</v>
      </c>
      <c r="E51" s="147"/>
      <c r="F51" s="147">
        <v>100000</v>
      </c>
    </row>
    <row r="52" spans="1:6">
      <c r="A52" s="146" t="s">
        <v>306</v>
      </c>
      <c r="B52" s="146">
        <v>1</v>
      </c>
      <c r="C52" s="146" t="s">
        <v>70</v>
      </c>
      <c r="D52" s="146" t="s">
        <v>83</v>
      </c>
      <c r="E52" s="147"/>
      <c r="F52" s="147">
        <v>6590</v>
      </c>
    </row>
    <row r="53" spans="1:6">
      <c r="A53" s="146" t="s">
        <v>306</v>
      </c>
      <c r="B53" s="146">
        <v>1</v>
      </c>
      <c r="C53" s="146" t="s">
        <v>70</v>
      </c>
      <c r="D53" s="146" t="s">
        <v>84</v>
      </c>
      <c r="E53" s="147"/>
      <c r="F53" s="147">
        <v>17946</v>
      </c>
    </row>
    <row r="54" spans="1:6">
      <c r="A54" s="146" t="s">
        <v>306</v>
      </c>
      <c r="B54" s="146">
        <v>1</v>
      </c>
      <c r="C54" s="146" t="s">
        <v>70</v>
      </c>
      <c r="D54" s="146" t="s">
        <v>85</v>
      </c>
      <c r="E54" s="147"/>
      <c r="F54" s="147">
        <v>195447.6</v>
      </c>
    </row>
    <row r="55" spans="1:6">
      <c r="A55" s="146" t="s">
        <v>306</v>
      </c>
      <c r="B55" s="146">
        <v>1</v>
      </c>
      <c r="C55" s="146" t="s">
        <v>70</v>
      </c>
      <c r="D55" s="146" t="s">
        <v>86</v>
      </c>
      <c r="E55" s="147"/>
      <c r="F55" s="147">
        <v>5125</v>
      </c>
    </row>
    <row r="56" spans="1:6">
      <c r="A56" s="146" t="s">
        <v>306</v>
      </c>
      <c r="B56" s="146">
        <v>1</v>
      </c>
      <c r="C56" s="146" t="s">
        <v>70</v>
      </c>
      <c r="D56" s="146" t="s">
        <v>90</v>
      </c>
      <c r="E56" s="147"/>
      <c r="F56" s="147">
        <v>15170</v>
      </c>
    </row>
    <row r="57" spans="1:6">
      <c r="A57" s="146" t="s">
        <v>306</v>
      </c>
      <c r="B57" s="146">
        <v>1</v>
      </c>
      <c r="C57" s="146" t="s">
        <v>70</v>
      </c>
      <c r="D57" s="146" t="s">
        <v>91</v>
      </c>
      <c r="E57" s="147"/>
      <c r="F57" s="147">
        <v>45573</v>
      </c>
    </row>
    <row r="58" spans="1:6">
      <c r="A58" s="146" t="s">
        <v>306</v>
      </c>
      <c r="B58" s="146">
        <v>1</v>
      </c>
      <c r="C58" s="146" t="s">
        <v>70</v>
      </c>
      <c r="D58" s="146" t="s">
        <v>92</v>
      </c>
      <c r="E58" s="147"/>
      <c r="F58" s="147">
        <v>3600</v>
      </c>
    </row>
    <row r="59" spans="1:6">
      <c r="A59" s="146" t="s">
        <v>306</v>
      </c>
      <c r="B59" s="146">
        <v>1</v>
      </c>
      <c r="C59" s="146" t="s">
        <v>70</v>
      </c>
      <c r="D59" s="146" t="s">
        <v>94</v>
      </c>
      <c r="E59" s="147"/>
      <c r="F59" s="147">
        <v>124884</v>
      </c>
    </row>
    <row r="60" spans="1:6">
      <c r="A60" s="146" t="s">
        <v>306</v>
      </c>
      <c r="B60" s="146">
        <v>1</v>
      </c>
      <c r="C60" s="146" t="s">
        <v>70</v>
      </c>
      <c r="D60" s="146" t="s">
        <v>95</v>
      </c>
      <c r="E60" s="147"/>
      <c r="F60" s="147">
        <v>9700</v>
      </c>
    </row>
    <row r="61" spans="1:6">
      <c r="A61" s="146" t="s">
        <v>306</v>
      </c>
      <c r="B61" s="146">
        <v>1</v>
      </c>
      <c r="C61" s="146" t="s">
        <v>70</v>
      </c>
      <c r="D61" s="146" t="s">
        <v>96</v>
      </c>
      <c r="E61" s="147"/>
      <c r="F61" s="147">
        <v>33600</v>
      </c>
    </row>
    <row r="62" spans="1:6">
      <c r="A62" s="146" t="s">
        <v>306</v>
      </c>
      <c r="B62" s="146">
        <v>1</v>
      </c>
      <c r="C62" s="146" t="s">
        <v>70</v>
      </c>
      <c r="D62" s="146" t="s">
        <v>97</v>
      </c>
      <c r="E62" s="147"/>
      <c r="F62" s="147">
        <v>4300</v>
      </c>
    </row>
    <row r="63" spans="1:6">
      <c r="A63" s="146" t="s">
        <v>306</v>
      </c>
      <c r="B63" s="146">
        <v>1</v>
      </c>
      <c r="C63" s="146" t="s">
        <v>70</v>
      </c>
      <c r="D63" s="146" t="s">
        <v>98</v>
      </c>
      <c r="E63" s="147"/>
      <c r="F63" s="147">
        <v>60900</v>
      </c>
    </row>
    <row r="64" spans="1:6">
      <c r="A64" s="146" t="s">
        <v>306</v>
      </c>
      <c r="B64" s="146">
        <v>1</v>
      </c>
      <c r="C64" s="146" t="s">
        <v>70</v>
      </c>
      <c r="D64" s="146" t="s">
        <v>99</v>
      </c>
      <c r="E64" s="147"/>
      <c r="F64" s="147">
        <v>15400</v>
      </c>
    </row>
    <row r="65" spans="1:6">
      <c r="A65" s="146" t="s">
        <v>306</v>
      </c>
      <c r="B65" s="146">
        <v>1</v>
      </c>
      <c r="C65" s="146" t="s">
        <v>70</v>
      </c>
      <c r="D65" s="146" t="s">
        <v>100</v>
      </c>
      <c r="E65" s="147"/>
      <c r="F65" s="147">
        <v>2160</v>
      </c>
    </row>
    <row r="66" spans="1:6">
      <c r="A66" s="146" t="s">
        <v>306</v>
      </c>
      <c r="B66" s="146">
        <v>1</v>
      </c>
      <c r="C66" s="146" t="s">
        <v>70</v>
      </c>
      <c r="D66" s="146" t="s">
        <v>102</v>
      </c>
      <c r="E66" s="147"/>
      <c r="F66" s="147">
        <v>21872</v>
      </c>
    </row>
    <row r="67" spans="1:6">
      <c r="A67" s="146" t="s">
        <v>306</v>
      </c>
      <c r="B67" s="146">
        <v>1</v>
      </c>
      <c r="C67" s="146" t="s">
        <v>70</v>
      </c>
      <c r="D67" s="146" t="s">
        <v>103</v>
      </c>
      <c r="E67" s="147"/>
      <c r="F67" s="147">
        <v>100000</v>
      </c>
    </row>
    <row r="68" spans="1:6">
      <c r="A68" s="146" t="s">
        <v>306</v>
      </c>
      <c r="B68" s="146">
        <v>1</v>
      </c>
      <c r="C68" s="146" t="s">
        <v>70</v>
      </c>
      <c r="D68" s="146" t="s">
        <v>104</v>
      </c>
      <c r="E68" s="147"/>
      <c r="F68" s="147">
        <v>4200</v>
      </c>
    </row>
    <row r="69" spans="1:6">
      <c r="A69" s="146" t="s">
        <v>306</v>
      </c>
      <c r="B69" s="146">
        <v>1</v>
      </c>
      <c r="C69" s="146" t="s">
        <v>70</v>
      </c>
      <c r="D69" s="146" t="s">
        <v>105</v>
      </c>
      <c r="E69" s="147"/>
      <c r="F69" s="147">
        <v>11670</v>
      </c>
    </row>
    <row r="70" spans="1:6">
      <c r="A70" s="146" t="s">
        <v>306</v>
      </c>
      <c r="B70" s="146">
        <v>1</v>
      </c>
      <c r="C70" s="146" t="s">
        <v>70</v>
      </c>
      <c r="D70" s="146" t="s">
        <v>106</v>
      </c>
      <c r="E70" s="147"/>
      <c r="F70" s="147">
        <v>33927</v>
      </c>
    </row>
    <row r="71" spans="1:6">
      <c r="A71" s="146" t="s">
        <v>306</v>
      </c>
      <c r="B71" s="146">
        <v>1</v>
      </c>
      <c r="C71" s="146" t="s">
        <v>70</v>
      </c>
      <c r="D71" s="146" t="s">
        <v>108</v>
      </c>
      <c r="E71" s="147"/>
      <c r="F71" s="147">
        <v>272000</v>
      </c>
    </row>
    <row r="72" spans="1:6">
      <c r="A72" s="146" t="s">
        <v>306</v>
      </c>
      <c r="B72" s="146">
        <v>1</v>
      </c>
      <c r="C72" s="146" t="s">
        <v>70</v>
      </c>
      <c r="D72" s="146" t="s">
        <v>109</v>
      </c>
      <c r="E72" s="147"/>
      <c r="F72" s="147">
        <v>140881.28</v>
      </c>
    </row>
    <row r="73" spans="1:6">
      <c r="A73" s="146" t="s">
        <v>306</v>
      </c>
      <c r="B73" s="146">
        <v>1</v>
      </c>
      <c r="C73" s="146" t="s">
        <v>70</v>
      </c>
      <c r="D73" s="146" t="s">
        <v>110</v>
      </c>
      <c r="E73" s="147"/>
      <c r="F73" s="147">
        <v>4300</v>
      </c>
    </row>
    <row r="74" spans="1:6">
      <c r="A74" s="146" t="s">
        <v>306</v>
      </c>
      <c r="B74" s="146">
        <v>1</v>
      </c>
      <c r="C74" s="146" t="s">
        <v>70</v>
      </c>
      <c r="D74" s="146" t="s">
        <v>112</v>
      </c>
      <c r="E74" s="147"/>
      <c r="F74" s="147">
        <v>16000</v>
      </c>
    </row>
    <row r="76" ht="25.8" spans="1:6">
      <c r="A76" s="148" t="s">
        <v>307</v>
      </c>
      <c r="B76" s="148"/>
      <c r="C76" s="149"/>
      <c r="D76" s="149"/>
      <c r="E76" s="150"/>
      <c r="F76" s="150"/>
    </row>
    <row r="77" spans="1:6">
      <c r="A77" s="146" t="s">
        <v>302</v>
      </c>
      <c r="B77" s="146" t="s">
        <v>37</v>
      </c>
      <c r="C77" s="146" t="s">
        <v>38</v>
      </c>
      <c r="D77" s="146" t="s">
        <v>39</v>
      </c>
      <c r="E77" s="147" t="s">
        <v>303</v>
      </c>
      <c r="F77" s="147" t="s">
        <v>304</v>
      </c>
    </row>
    <row r="78" spans="1:6">
      <c r="A78" s="146" t="s">
        <v>308</v>
      </c>
      <c r="B78" s="146">
        <v>5</v>
      </c>
      <c r="C78" s="151" t="s">
        <v>61</v>
      </c>
      <c r="D78" s="146" t="s">
        <v>292</v>
      </c>
      <c r="E78" s="147">
        <v>3733.89</v>
      </c>
      <c r="F78" s="147"/>
    </row>
    <row r="79" spans="1:6">
      <c r="A79" s="146" t="s">
        <v>308</v>
      </c>
      <c r="B79" s="146">
        <v>5</v>
      </c>
      <c r="C79" s="151" t="s">
        <v>61</v>
      </c>
      <c r="D79" s="146" t="s">
        <v>293</v>
      </c>
      <c r="E79" s="147">
        <v>1927.68</v>
      </c>
      <c r="F79" s="147"/>
    </row>
    <row r="80" spans="1:6">
      <c r="A80" s="146" t="s">
        <v>308</v>
      </c>
      <c r="B80" s="146">
        <v>5</v>
      </c>
      <c r="C80" s="151" t="s">
        <v>61</v>
      </c>
      <c r="D80" s="146" t="s">
        <v>294</v>
      </c>
      <c r="E80" s="147">
        <v>442.48</v>
      </c>
      <c r="F80" s="147"/>
    </row>
    <row r="81" spans="1:6">
      <c r="A81" s="146" t="s">
        <v>308</v>
      </c>
      <c r="B81" s="146">
        <v>5</v>
      </c>
      <c r="C81" s="151" t="s">
        <v>61</v>
      </c>
      <c r="D81" s="146" t="s">
        <v>295</v>
      </c>
      <c r="E81" s="147">
        <v>1794.25</v>
      </c>
      <c r="F81" s="147"/>
    </row>
    <row r="82" spans="1:6">
      <c r="A82" s="146" t="s">
        <v>308</v>
      </c>
      <c r="B82" s="146">
        <v>5</v>
      </c>
      <c r="C82" s="151" t="s">
        <v>61</v>
      </c>
      <c r="D82" s="146" t="s">
        <v>296</v>
      </c>
      <c r="E82" s="147">
        <v>67064.22</v>
      </c>
      <c r="F82" s="147"/>
    </row>
    <row r="83" spans="1:6">
      <c r="A83" s="146" t="s">
        <v>308</v>
      </c>
      <c r="B83" s="146">
        <v>5</v>
      </c>
      <c r="C83" s="151" t="s">
        <v>61</v>
      </c>
      <c r="D83" s="146" t="s">
        <v>297</v>
      </c>
      <c r="E83" s="147">
        <v>2524.53</v>
      </c>
      <c r="F83" s="147"/>
    </row>
    <row r="84" spans="1:6">
      <c r="A84" s="146" t="s">
        <v>308</v>
      </c>
      <c r="B84" s="146">
        <v>5</v>
      </c>
      <c r="C84" s="151" t="s">
        <v>61</v>
      </c>
      <c r="D84" s="146" t="s">
        <v>298</v>
      </c>
      <c r="E84" s="147">
        <v>18351.74</v>
      </c>
      <c r="F84" s="147"/>
    </row>
    <row r="85" spans="1:6">
      <c r="A85" s="146" t="s">
        <v>308</v>
      </c>
      <c r="B85" s="146">
        <v>5</v>
      </c>
      <c r="C85" s="151" t="s">
        <v>65</v>
      </c>
      <c r="D85" s="146" t="s">
        <v>298</v>
      </c>
      <c r="E85" s="147">
        <v>1375.42</v>
      </c>
      <c r="F85" s="147"/>
    </row>
    <row r="86" spans="1:6">
      <c r="A86" s="146" t="s">
        <v>308</v>
      </c>
      <c r="B86" s="146">
        <v>5</v>
      </c>
      <c r="C86" s="151" t="s">
        <v>65</v>
      </c>
      <c r="D86" s="146" t="s">
        <v>300</v>
      </c>
      <c r="E86" s="147">
        <v>5610.09</v>
      </c>
      <c r="F86" s="147"/>
    </row>
    <row r="87" spans="1:6">
      <c r="A87" s="146" t="s">
        <v>308</v>
      </c>
      <c r="B87" s="146">
        <v>1</v>
      </c>
      <c r="C87" s="151" t="s">
        <v>74</v>
      </c>
      <c r="D87" s="146" t="s">
        <v>113</v>
      </c>
      <c r="E87" s="147">
        <v>13.27</v>
      </c>
      <c r="F87" s="147"/>
    </row>
    <row r="88" spans="1:6">
      <c r="A88" s="146" t="s">
        <v>308</v>
      </c>
      <c r="B88" s="146">
        <v>1</v>
      </c>
      <c r="C88" s="151" t="s">
        <v>74</v>
      </c>
      <c r="D88" s="146" t="s">
        <v>114</v>
      </c>
      <c r="E88" s="147">
        <v>5973.45</v>
      </c>
      <c r="F88" s="147"/>
    </row>
    <row r="89" spans="1:6">
      <c r="A89" s="146" t="s">
        <v>308</v>
      </c>
      <c r="B89" s="146">
        <v>1</v>
      </c>
      <c r="C89" s="151" t="s">
        <v>74</v>
      </c>
      <c r="D89" s="146" t="s">
        <v>115</v>
      </c>
      <c r="E89" s="147">
        <v>114.69</v>
      </c>
      <c r="F89" s="147"/>
    </row>
    <row r="90" spans="1:6">
      <c r="A90" s="146" t="s">
        <v>308</v>
      </c>
      <c r="B90" s="146">
        <v>1</v>
      </c>
      <c r="C90" s="151" t="s">
        <v>74</v>
      </c>
      <c r="D90" s="146" t="s">
        <v>116</v>
      </c>
      <c r="E90" s="147">
        <v>191.16</v>
      </c>
      <c r="F90" s="147"/>
    </row>
    <row r="91" spans="1:6">
      <c r="A91" s="146" t="s">
        <v>308</v>
      </c>
      <c r="B91" s="146">
        <v>1</v>
      </c>
      <c r="C91" s="151" t="s">
        <v>74</v>
      </c>
      <c r="D91" s="146" t="s">
        <v>117</v>
      </c>
      <c r="E91" s="147">
        <v>398.22</v>
      </c>
      <c r="F91" s="147"/>
    </row>
    <row r="92" spans="1:6">
      <c r="A92" s="146" t="s">
        <v>308</v>
      </c>
      <c r="B92" s="146">
        <v>1</v>
      </c>
      <c r="C92" s="151" t="s">
        <v>74</v>
      </c>
      <c r="D92" s="146" t="s">
        <v>118</v>
      </c>
      <c r="E92" s="147">
        <v>522.13</v>
      </c>
      <c r="F92" s="147"/>
    </row>
    <row r="93" spans="1:6">
      <c r="A93" s="146" t="s">
        <v>308</v>
      </c>
      <c r="B93" s="146">
        <v>1</v>
      </c>
      <c r="C93" s="151" t="s">
        <v>74</v>
      </c>
      <c r="D93" s="146" t="s">
        <v>119</v>
      </c>
      <c r="E93" s="147">
        <v>420.35</v>
      </c>
      <c r="F93" s="147"/>
    </row>
    <row r="94" spans="1:6">
      <c r="A94" s="146" t="s">
        <v>308</v>
      </c>
      <c r="B94" s="146">
        <v>1</v>
      </c>
      <c r="C94" s="151" t="s">
        <v>74</v>
      </c>
      <c r="D94" s="146" t="s">
        <v>120</v>
      </c>
      <c r="E94" s="147">
        <v>424.78</v>
      </c>
      <c r="F94" s="147"/>
    </row>
    <row r="95" spans="1:6">
      <c r="A95" s="146" t="s">
        <v>308</v>
      </c>
      <c r="B95" s="146">
        <v>1</v>
      </c>
      <c r="C95" s="151" t="s">
        <v>74</v>
      </c>
      <c r="D95" s="146" t="s">
        <v>121</v>
      </c>
      <c r="E95" s="147">
        <v>84637.17</v>
      </c>
      <c r="F95" s="147"/>
    </row>
    <row r="96" spans="1:6">
      <c r="A96" s="146" t="s">
        <v>308</v>
      </c>
      <c r="B96" s="146">
        <v>1</v>
      </c>
      <c r="C96" s="151" t="s">
        <v>74</v>
      </c>
      <c r="D96" s="146" t="s">
        <v>122</v>
      </c>
      <c r="E96" s="147">
        <v>12104.42</v>
      </c>
      <c r="F96" s="147"/>
    </row>
    <row r="97" spans="1:6">
      <c r="A97" s="146" t="s">
        <v>308</v>
      </c>
      <c r="B97" s="146">
        <v>1</v>
      </c>
      <c r="C97" s="151" t="s">
        <v>74</v>
      </c>
      <c r="D97" s="146" t="s">
        <v>123</v>
      </c>
      <c r="E97" s="147">
        <v>98997.35</v>
      </c>
      <c r="F97" s="147"/>
    </row>
    <row r="98" spans="1:6">
      <c r="A98" s="146" t="s">
        <v>308</v>
      </c>
      <c r="B98" s="146">
        <v>1</v>
      </c>
      <c r="C98" s="151" t="s">
        <v>74</v>
      </c>
      <c r="D98" s="146" t="s">
        <v>124</v>
      </c>
      <c r="E98" s="147">
        <v>54756.63</v>
      </c>
      <c r="F98" s="147"/>
    </row>
    <row r="99" spans="1:6">
      <c r="A99" s="146" t="s">
        <v>308</v>
      </c>
      <c r="B99" s="146">
        <v>1</v>
      </c>
      <c r="C99" s="151" t="s">
        <v>74</v>
      </c>
      <c r="D99" s="146" t="s">
        <v>125</v>
      </c>
      <c r="E99" s="147">
        <v>5458.41</v>
      </c>
      <c r="F99" s="147"/>
    </row>
    <row r="100" spans="1:6">
      <c r="A100" s="146" t="s">
        <v>308</v>
      </c>
      <c r="B100" s="146">
        <v>1</v>
      </c>
      <c r="C100" s="151" t="s">
        <v>74</v>
      </c>
      <c r="D100" s="146" t="s">
        <v>126</v>
      </c>
      <c r="E100" s="147">
        <v>3482.3</v>
      </c>
      <c r="F100" s="147"/>
    </row>
    <row r="101" spans="1:6">
      <c r="A101" s="146" t="s">
        <v>308</v>
      </c>
      <c r="B101" s="146">
        <v>1</v>
      </c>
      <c r="C101" s="151" t="s">
        <v>74</v>
      </c>
      <c r="D101" s="146" t="s">
        <v>127</v>
      </c>
      <c r="E101" s="147">
        <v>1991.15</v>
      </c>
      <c r="F101" s="147"/>
    </row>
    <row r="102" spans="1:6">
      <c r="A102" s="146" t="s">
        <v>308</v>
      </c>
      <c r="B102" s="146">
        <v>1</v>
      </c>
      <c r="C102" s="151" t="s">
        <v>74</v>
      </c>
      <c r="D102" s="146" t="s">
        <v>128</v>
      </c>
      <c r="E102" s="147">
        <v>29592</v>
      </c>
      <c r="F102" s="147"/>
    </row>
    <row r="103" spans="1:6">
      <c r="A103" s="146" t="s">
        <v>308</v>
      </c>
      <c r="B103" s="146">
        <v>1</v>
      </c>
      <c r="C103" s="151" t="s">
        <v>74</v>
      </c>
      <c r="D103" s="146" t="s">
        <v>129</v>
      </c>
      <c r="E103" s="147">
        <v>995.58</v>
      </c>
      <c r="F103" s="147"/>
    </row>
    <row r="104" spans="1:6">
      <c r="A104" s="146" t="s">
        <v>308</v>
      </c>
      <c r="B104" s="146">
        <v>1</v>
      </c>
      <c r="C104" s="151" t="s">
        <v>74</v>
      </c>
      <c r="D104" s="146" t="s">
        <v>130</v>
      </c>
      <c r="E104" s="147">
        <v>1725.66</v>
      </c>
      <c r="F104" s="147"/>
    </row>
    <row r="105" spans="1:6">
      <c r="A105" s="146" t="s">
        <v>308</v>
      </c>
      <c r="B105" s="146">
        <v>1</v>
      </c>
      <c r="C105" s="151" t="s">
        <v>74</v>
      </c>
      <c r="D105" s="146" t="s">
        <v>131</v>
      </c>
      <c r="E105" s="147">
        <v>929.2</v>
      </c>
      <c r="F105" s="147"/>
    </row>
    <row r="106" spans="1:6">
      <c r="A106" s="146" t="s">
        <v>308</v>
      </c>
      <c r="B106" s="146">
        <v>1</v>
      </c>
      <c r="C106" s="151" t="s">
        <v>74</v>
      </c>
      <c r="D106" s="146" t="s">
        <v>132</v>
      </c>
      <c r="E106" s="147">
        <v>545.13</v>
      </c>
      <c r="F106" s="147"/>
    </row>
    <row r="107" spans="1:6">
      <c r="A107" s="146" t="s">
        <v>308</v>
      </c>
      <c r="B107" s="146">
        <v>1</v>
      </c>
      <c r="C107" s="151" t="s">
        <v>74</v>
      </c>
      <c r="D107" s="146" t="s">
        <v>133</v>
      </c>
      <c r="E107" s="147">
        <v>2038.98</v>
      </c>
      <c r="F107" s="147"/>
    </row>
    <row r="108" spans="1:6">
      <c r="A108" s="146" t="s">
        <v>308</v>
      </c>
      <c r="B108" s="146">
        <v>1</v>
      </c>
      <c r="C108" s="151" t="s">
        <v>74</v>
      </c>
      <c r="D108" s="146" t="s">
        <v>134</v>
      </c>
      <c r="E108" s="147">
        <v>66.37</v>
      </c>
      <c r="F108" s="147"/>
    </row>
    <row r="109" spans="1:6">
      <c r="A109" s="146" t="s">
        <v>308</v>
      </c>
      <c r="B109" s="146">
        <v>1</v>
      </c>
      <c r="C109" s="151" t="s">
        <v>74</v>
      </c>
      <c r="D109" s="146" t="s">
        <v>135</v>
      </c>
      <c r="E109" s="147">
        <v>13.27</v>
      </c>
      <c r="F109" s="147"/>
    </row>
    <row r="110" spans="1:6">
      <c r="A110" s="146" t="s">
        <v>308</v>
      </c>
      <c r="B110" s="146">
        <v>1</v>
      </c>
      <c r="C110" s="151" t="s">
        <v>74</v>
      </c>
      <c r="D110" s="146" t="s">
        <v>136</v>
      </c>
      <c r="E110" s="147">
        <v>65929.2</v>
      </c>
      <c r="F110" s="147"/>
    </row>
    <row r="111" spans="1:6">
      <c r="A111" s="146" t="s">
        <v>308</v>
      </c>
      <c r="B111" s="146">
        <v>1</v>
      </c>
      <c r="C111" s="151" t="s">
        <v>74</v>
      </c>
      <c r="D111" s="146" t="s">
        <v>137</v>
      </c>
      <c r="E111" s="147">
        <v>35.4</v>
      </c>
      <c r="F111" s="147"/>
    </row>
    <row r="112" spans="1:6">
      <c r="A112" s="146" t="s">
        <v>308</v>
      </c>
      <c r="B112" s="146">
        <v>1</v>
      </c>
      <c r="C112" s="151" t="s">
        <v>74</v>
      </c>
      <c r="D112" s="146" t="s">
        <v>138</v>
      </c>
      <c r="E112" s="147">
        <v>96188.1</v>
      </c>
      <c r="F112" s="147"/>
    </row>
    <row r="113" spans="1:6">
      <c r="A113" s="146" t="s">
        <v>308</v>
      </c>
      <c r="B113" s="146">
        <v>1</v>
      </c>
      <c r="C113" s="151" t="s">
        <v>74</v>
      </c>
      <c r="D113" s="146" t="s">
        <v>139</v>
      </c>
      <c r="E113" s="147">
        <v>30.97</v>
      </c>
      <c r="F113" s="147"/>
    </row>
    <row r="114" spans="1:6">
      <c r="A114" s="146" t="s">
        <v>308</v>
      </c>
      <c r="B114" s="146">
        <v>1</v>
      </c>
      <c r="C114" s="151" t="s">
        <v>74</v>
      </c>
      <c r="D114" s="146" t="s">
        <v>140</v>
      </c>
      <c r="E114" s="147">
        <v>495.58</v>
      </c>
      <c r="F114" s="147"/>
    </row>
    <row r="115" spans="1:6">
      <c r="A115" s="146" t="s">
        <v>308</v>
      </c>
      <c r="B115" s="146">
        <v>1</v>
      </c>
      <c r="C115" s="151" t="s">
        <v>74</v>
      </c>
      <c r="D115" s="146" t="s">
        <v>141</v>
      </c>
      <c r="E115" s="147">
        <v>2589.38</v>
      </c>
      <c r="F115" s="147"/>
    </row>
    <row r="116" spans="1:6">
      <c r="A116" s="146" t="s">
        <v>308</v>
      </c>
      <c r="B116" s="146">
        <v>1</v>
      </c>
      <c r="C116" s="151" t="s">
        <v>74</v>
      </c>
      <c r="D116" s="146" t="s">
        <v>142</v>
      </c>
      <c r="E116" s="147">
        <v>18115.57</v>
      </c>
      <c r="F116" s="147"/>
    </row>
    <row r="117" spans="1:6">
      <c r="A117" s="146" t="s">
        <v>308</v>
      </c>
      <c r="B117" s="146">
        <v>1</v>
      </c>
      <c r="C117" s="151" t="s">
        <v>74</v>
      </c>
      <c r="D117" s="146" t="s">
        <v>143</v>
      </c>
      <c r="E117" s="147">
        <v>14069.25</v>
      </c>
      <c r="F117" s="147"/>
    </row>
    <row r="118" spans="1:6">
      <c r="A118" s="146" t="s">
        <v>308</v>
      </c>
      <c r="B118" s="146">
        <v>1</v>
      </c>
      <c r="C118" s="151" t="s">
        <v>74</v>
      </c>
      <c r="D118" s="146" t="s">
        <v>144</v>
      </c>
      <c r="E118" s="147">
        <v>8070.8</v>
      </c>
      <c r="F118" s="147"/>
    </row>
    <row r="119" spans="1:6">
      <c r="A119" s="146" t="s">
        <v>308</v>
      </c>
      <c r="B119" s="146">
        <v>1</v>
      </c>
      <c r="C119" s="151" t="s">
        <v>74</v>
      </c>
      <c r="D119" s="146" t="s">
        <v>145</v>
      </c>
      <c r="E119" s="147">
        <v>13682.52</v>
      </c>
      <c r="F119" s="147"/>
    </row>
    <row r="120" spans="1:6">
      <c r="A120" s="146" t="s">
        <v>308</v>
      </c>
      <c r="B120" s="146">
        <v>1</v>
      </c>
      <c r="C120" s="151" t="s">
        <v>74</v>
      </c>
      <c r="D120" s="146" t="s">
        <v>146</v>
      </c>
      <c r="E120" s="147">
        <v>38654.87</v>
      </c>
      <c r="F120" s="147"/>
    </row>
    <row r="121" spans="1:6">
      <c r="A121" s="146" t="s">
        <v>308</v>
      </c>
      <c r="B121" s="146">
        <v>1</v>
      </c>
      <c r="C121" s="151" t="s">
        <v>74</v>
      </c>
      <c r="D121" s="146" t="s">
        <v>147</v>
      </c>
      <c r="E121" s="147">
        <v>326150.44</v>
      </c>
      <c r="F121" s="147"/>
    </row>
    <row r="122" spans="1:6">
      <c r="A122" s="146" t="s">
        <v>308</v>
      </c>
      <c r="B122" s="146">
        <v>1</v>
      </c>
      <c r="C122" s="151" t="s">
        <v>74</v>
      </c>
      <c r="D122" s="146" t="s">
        <v>148</v>
      </c>
      <c r="E122" s="147">
        <v>34646.02</v>
      </c>
      <c r="F122" s="147"/>
    </row>
    <row r="123" spans="1:6">
      <c r="A123" s="146" t="s">
        <v>308</v>
      </c>
      <c r="B123" s="146">
        <v>1</v>
      </c>
      <c r="C123" s="151" t="s">
        <v>74</v>
      </c>
      <c r="D123" s="146" t="s">
        <v>149</v>
      </c>
      <c r="E123" s="147">
        <v>36353.98</v>
      </c>
      <c r="F123" s="147"/>
    </row>
    <row r="124" spans="1:6">
      <c r="A124" s="146" t="s">
        <v>308</v>
      </c>
      <c r="B124" s="146">
        <v>1</v>
      </c>
      <c r="C124" s="151" t="s">
        <v>74</v>
      </c>
      <c r="D124" s="146" t="s">
        <v>150</v>
      </c>
      <c r="E124" s="147">
        <v>161247.79</v>
      </c>
      <c r="F124" s="147"/>
    </row>
    <row r="125" spans="1:6">
      <c r="A125" s="146" t="s">
        <v>308</v>
      </c>
      <c r="B125" s="146">
        <v>1</v>
      </c>
      <c r="C125" s="151" t="s">
        <v>74</v>
      </c>
      <c r="D125" s="146" t="s">
        <v>151</v>
      </c>
      <c r="E125" s="147">
        <v>1017.7</v>
      </c>
      <c r="F125" s="147"/>
    </row>
    <row r="126" spans="1:6">
      <c r="A126" s="146" t="s">
        <v>308</v>
      </c>
      <c r="B126" s="146">
        <v>1</v>
      </c>
      <c r="C126" s="151" t="s">
        <v>74</v>
      </c>
      <c r="D126" s="146" t="s">
        <v>152</v>
      </c>
      <c r="E126" s="147">
        <v>2880.53</v>
      </c>
      <c r="F126" s="147"/>
    </row>
    <row r="127" spans="1:6">
      <c r="A127" s="146" t="s">
        <v>308</v>
      </c>
      <c r="B127" s="146">
        <v>1</v>
      </c>
      <c r="C127" s="151" t="s">
        <v>74</v>
      </c>
      <c r="D127" s="146" t="s">
        <v>153</v>
      </c>
      <c r="E127" s="147">
        <v>53.1</v>
      </c>
      <c r="F127" s="147"/>
    </row>
    <row r="128" spans="1:6">
      <c r="A128" s="146" t="s">
        <v>308</v>
      </c>
      <c r="B128" s="146">
        <v>1</v>
      </c>
      <c r="C128" s="151" t="s">
        <v>74</v>
      </c>
      <c r="D128" s="146" t="s">
        <v>154</v>
      </c>
      <c r="E128" s="147">
        <v>107464.32</v>
      </c>
      <c r="F128" s="147"/>
    </row>
    <row r="129" spans="1:6">
      <c r="A129" s="146" t="s">
        <v>308</v>
      </c>
      <c r="B129" s="146">
        <v>1</v>
      </c>
      <c r="C129" s="151" t="s">
        <v>74</v>
      </c>
      <c r="D129" s="146" t="s">
        <v>155</v>
      </c>
      <c r="E129" s="147">
        <v>1061.95</v>
      </c>
      <c r="F129" s="147"/>
    </row>
    <row r="130" spans="1:6">
      <c r="A130" s="146" t="s">
        <v>308</v>
      </c>
      <c r="B130" s="146">
        <v>1</v>
      </c>
      <c r="C130" s="151" t="s">
        <v>74</v>
      </c>
      <c r="D130" s="146" t="s">
        <v>156</v>
      </c>
      <c r="E130" s="147">
        <v>3783.19</v>
      </c>
      <c r="F130" s="147"/>
    </row>
    <row r="131" spans="1:6">
      <c r="A131" s="146" t="s">
        <v>308</v>
      </c>
      <c r="B131" s="146">
        <v>1</v>
      </c>
      <c r="C131" s="151" t="s">
        <v>74</v>
      </c>
      <c r="D131" s="146" t="s">
        <v>157</v>
      </c>
      <c r="E131" s="147">
        <v>50600</v>
      </c>
      <c r="F131" s="147"/>
    </row>
    <row r="132" spans="1:6">
      <c r="A132" s="146" t="s">
        <v>308</v>
      </c>
      <c r="B132" s="146">
        <v>1</v>
      </c>
      <c r="C132" s="151" t="s">
        <v>74</v>
      </c>
      <c r="D132" s="146" t="s">
        <v>158</v>
      </c>
      <c r="E132" s="147">
        <v>26.55</v>
      </c>
      <c r="F132" s="147"/>
    </row>
    <row r="133" spans="1:6">
      <c r="A133" s="146" t="s">
        <v>308</v>
      </c>
      <c r="B133" s="146">
        <v>1</v>
      </c>
      <c r="C133" s="151" t="s">
        <v>74</v>
      </c>
      <c r="D133" s="146" t="s">
        <v>159</v>
      </c>
      <c r="E133" s="147">
        <v>1592.92</v>
      </c>
      <c r="F133" s="147"/>
    </row>
    <row r="134" spans="1:6">
      <c r="A134" s="146" t="s">
        <v>308</v>
      </c>
      <c r="B134" s="146">
        <v>1</v>
      </c>
      <c r="C134" s="151" t="s">
        <v>74</v>
      </c>
      <c r="D134" s="146" t="s">
        <v>160</v>
      </c>
      <c r="E134" s="147">
        <v>18584.07</v>
      </c>
      <c r="F134" s="147"/>
    </row>
    <row r="135" spans="1:6">
      <c r="A135" s="146" t="s">
        <v>308</v>
      </c>
      <c r="B135" s="146">
        <v>1</v>
      </c>
      <c r="C135" s="151" t="s">
        <v>74</v>
      </c>
      <c r="D135" s="146" t="s">
        <v>161</v>
      </c>
      <c r="E135" s="147">
        <v>16814.16</v>
      </c>
      <c r="F135" s="147"/>
    </row>
    <row r="136" spans="1:6">
      <c r="A136" s="146" t="s">
        <v>308</v>
      </c>
      <c r="B136" s="146">
        <v>1</v>
      </c>
      <c r="C136" s="151" t="s">
        <v>74</v>
      </c>
      <c r="D136" s="146" t="s">
        <v>162</v>
      </c>
      <c r="E136" s="147">
        <v>17699.12</v>
      </c>
      <c r="F136" s="147"/>
    </row>
    <row r="137" spans="1:6">
      <c r="A137" s="146" t="s">
        <v>308</v>
      </c>
      <c r="B137" s="146">
        <v>1</v>
      </c>
      <c r="C137" s="151" t="s">
        <v>74</v>
      </c>
      <c r="D137" s="146" t="s">
        <v>163</v>
      </c>
      <c r="E137" s="147">
        <v>17699.12</v>
      </c>
      <c r="F137" s="147"/>
    </row>
    <row r="138" spans="1:6">
      <c r="A138" s="146" t="s">
        <v>308</v>
      </c>
      <c r="B138" s="146">
        <v>1</v>
      </c>
      <c r="C138" s="151" t="s">
        <v>74</v>
      </c>
      <c r="D138" s="146" t="s">
        <v>164</v>
      </c>
      <c r="E138" s="147">
        <v>1282.3</v>
      </c>
      <c r="F138" s="147"/>
    </row>
    <row r="139" spans="1:6">
      <c r="A139" s="146" t="s">
        <v>308</v>
      </c>
      <c r="B139" s="146">
        <v>1</v>
      </c>
      <c r="C139" s="151" t="s">
        <v>74</v>
      </c>
      <c r="D139" s="146" t="s">
        <v>165</v>
      </c>
      <c r="E139" s="147">
        <v>1619.47</v>
      </c>
      <c r="F139" s="147"/>
    </row>
    <row r="140" spans="1:6">
      <c r="A140" s="146" t="s">
        <v>308</v>
      </c>
      <c r="B140" s="146">
        <v>1</v>
      </c>
      <c r="C140" s="151" t="s">
        <v>74</v>
      </c>
      <c r="D140" s="146" t="s">
        <v>166</v>
      </c>
      <c r="E140" s="147">
        <v>92.92</v>
      </c>
      <c r="F140" s="147"/>
    </row>
    <row r="141" spans="1:6">
      <c r="A141" s="146" t="s">
        <v>308</v>
      </c>
      <c r="B141" s="146">
        <v>1</v>
      </c>
      <c r="C141" s="151" t="s">
        <v>74</v>
      </c>
      <c r="D141" s="146" t="s">
        <v>167</v>
      </c>
      <c r="E141" s="147">
        <v>155.76</v>
      </c>
      <c r="F141" s="147"/>
    </row>
    <row r="142" spans="1:6">
      <c r="A142" s="146" t="s">
        <v>308</v>
      </c>
      <c r="B142" s="146">
        <v>1</v>
      </c>
      <c r="C142" s="151" t="s">
        <v>74</v>
      </c>
      <c r="D142" s="146" t="s">
        <v>168</v>
      </c>
      <c r="E142" s="147">
        <v>22.12</v>
      </c>
      <c r="F142" s="147"/>
    </row>
    <row r="143" spans="1:6">
      <c r="A143" s="146" t="s">
        <v>308</v>
      </c>
      <c r="B143" s="146">
        <v>1</v>
      </c>
      <c r="C143" s="151" t="s">
        <v>74</v>
      </c>
      <c r="D143" s="146" t="s">
        <v>169</v>
      </c>
      <c r="E143" s="147">
        <v>1274.34</v>
      </c>
      <c r="F143" s="147"/>
    </row>
    <row r="144" spans="1:6">
      <c r="A144" s="146" t="s">
        <v>308</v>
      </c>
      <c r="B144" s="146">
        <v>1</v>
      </c>
      <c r="C144" s="151" t="s">
        <v>74</v>
      </c>
      <c r="D144" s="146" t="s">
        <v>170</v>
      </c>
      <c r="E144" s="147">
        <v>4884.96</v>
      </c>
      <c r="F144" s="147"/>
    </row>
    <row r="145" spans="1:6">
      <c r="A145" s="146" t="s">
        <v>308</v>
      </c>
      <c r="B145" s="146">
        <v>1</v>
      </c>
      <c r="C145" s="151" t="s">
        <v>74</v>
      </c>
      <c r="D145" s="146" t="s">
        <v>171</v>
      </c>
      <c r="E145" s="147">
        <v>6070.8</v>
      </c>
      <c r="F145" s="147"/>
    </row>
    <row r="146" spans="1:6">
      <c r="A146" s="146" t="s">
        <v>308</v>
      </c>
      <c r="B146" s="146">
        <v>1</v>
      </c>
      <c r="C146" s="151" t="s">
        <v>74</v>
      </c>
      <c r="D146" s="146" t="s">
        <v>172</v>
      </c>
      <c r="E146" s="147">
        <v>75823.01</v>
      </c>
      <c r="F146" s="147"/>
    </row>
    <row r="147" spans="1:6">
      <c r="A147" s="146" t="s">
        <v>308</v>
      </c>
      <c r="B147" s="146">
        <v>1</v>
      </c>
      <c r="C147" s="151" t="s">
        <v>74</v>
      </c>
      <c r="D147" s="146" t="s">
        <v>173</v>
      </c>
      <c r="E147" s="147">
        <v>1592.92</v>
      </c>
      <c r="F147" s="147"/>
    </row>
    <row r="148" spans="1:6">
      <c r="A148" s="146" t="s">
        <v>308</v>
      </c>
      <c r="B148" s="146">
        <v>1</v>
      </c>
      <c r="C148" s="151" t="s">
        <v>74</v>
      </c>
      <c r="D148" s="146" t="s">
        <v>174</v>
      </c>
      <c r="E148" s="147">
        <v>1592.92</v>
      </c>
      <c r="F148" s="147"/>
    </row>
    <row r="149" spans="1:6">
      <c r="A149" s="146" t="s">
        <v>308</v>
      </c>
      <c r="B149" s="146">
        <v>1</v>
      </c>
      <c r="C149" s="151" t="s">
        <v>74</v>
      </c>
      <c r="D149" s="146" t="s">
        <v>175</v>
      </c>
      <c r="E149" s="147">
        <v>2759.72</v>
      </c>
      <c r="F149" s="147"/>
    </row>
    <row r="150" spans="1:6">
      <c r="A150" s="146" t="s">
        <v>308</v>
      </c>
      <c r="B150" s="146">
        <v>1</v>
      </c>
      <c r="C150" s="151" t="s">
        <v>74</v>
      </c>
      <c r="D150" s="146" t="s">
        <v>176</v>
      </c>
      <c r="E150" s="147">
        <v>5663.72</v>
      </c>
      <c r="F150" s="147"/>
    </row>
    <row r="151" spans="1:6">
      <c r="A151" s="146" t="s">
        <v>308</v>
      </c>
      <c r="B151" s="146">
        <v>1</v>
      </c>
      <c r="C151" s="151" t="s">
        <v>74</v>
      </c>
      <c r="D151" s="146" t="s">
        <v>177</v>
      </c>
      <c r="E151" s="147">
        <v>4469.02</v>
      </c>
      <c r="F151" s="147"/>
    </row>
    <row r="152" spans="1:6">
      <c r="A152" s="146" t="s">
        <v>308</v>
      </c>
      <c r="B152" s="146">
        <v>1</v>
      </c>
      <c r="C152" s="151" t="s">
        <v>74</v>
      </c>
      <c r="D152" s="146" t="s">
        <v>178</v>
      </c>
      <c r="E152" s="147">
        <v>5654.51</v>
      </c>
      <c r="F152" s="147"/>
    </row>
    <row r="153" spans="1:6">
      <c r="A153" s="146" t="s">
        <v>308</v>
      </c>
      <c r="B153" s="146">
        <v>1</v>
      </c>
      <c r="C153" s="151" t="s">
        <v>74</v>
      </c>
      <c r="D153" s="146" t="s">
        <v>179</v>
      </c>
      <c r="E153" s="147">
        <v>4070.8</v>
      </c>
      <c r="F153" s="147"/>
    </row>
    <row r="154" spans="1:6">
      <c r="A154" s="146" t="s">
        <v>308</v>
      </c>
      <c r="B154" s="146">
        <v>1</v>
      </c>
      <c r="C154" s="151" t="s">
        <v>74</v>
      </c>
      <c r="D154" s="146" t="s">
        <v>180</v>
      </c>
      <c r="E154" s="147">
        <v>4601.77</v>
      </c>
      <c r="F154" s="147"/>
    </row>
    <row r="155" spans="1:6">
      <c r="A155" s="146" t="s">
        <v>308</v>
      </c>
      <c r="B155" s="146">
        <v>1</v>
      </c>
      <c r="C155" s="151" t="s">
        <v>74</v>
      </c>
      <c r="D155" s="146" t="s">
        <v>181</v>
      </c>
      <c r="E155" s="147">
        <v>1141.59</v>
      </c>
      <c r="F155" s="147"/>
    </row>
    <row r="156" spans="1:6">
      <c r="A156" s="146" t="s">
        <v>308</v>
      </c>
      <c r="B156" s="146">
        <v>1</v>
      </c>
      <c r="C156" s="151" t="s">
        <v>74</v>
      </c>
      <c r="D156" s="146" t="s">
        <v>182</v>
      </c>
      <c r="E156" s="147">
        <v>1194.69</v>
      </c>
      <c r="F156" s="147"/>
    </row>
    <row r="157" spans="1:6">
      <c r="A157" s="146" t="s">
        <v>308</v>
      </c>
      <c r="B157" s="146">
        <v>1</v>
      </c>
      <c r="C157" s="151" t="s">
        <v>74</v>
      </c>
      <c r="D157" s="146" t="s">
        <v>183</v>
      </c>
      <c r="E157" s="147">
        <v>641.59</v>
      </c>
      <c r="F157" s="147"/>
    </row>
    <row r="158" spans="1:6">
      <c r="A158" s="146" t="s">
        <v>308</v>
      </c>
      <c r="B158" s="146">
        <v>1</v>
      </c>
      <c r="C158" s="151" t="s">
        <v>74</v>
      </c>
      <c r="D158" s="146" t="s">
        <v>184</v>
      </c>
      <c r="E158" s="147">
        <v>12566.37</v>
      </c>
      <c r="F158" s="147"/>
    </row>
    <row r="159" spans="1:6">
      <c r="A159" s="146" t="s">
        <v>308</v>
      </c>
      <c r="B159" s="146">
        <v>1</v>
      </c>
      <c r="C159" s="151" t="s">
        <v>74</v>
      </c>
      <c r="D159" s="146" t="s">
        <v>185</v>
      </c>
      <c r="E159" s="147">
        <v>13097.35</v>
      </c>
      <c r="F159" s="147"/>
    </row>
    <row r="160" spans="1:6">
      <c r="A160" s="146" t="s">
        <v>308</v>
      </c>
      <c r="B160" s="146">
        <v>1</v>
      </c>
      <c r="C160" s="151" t="s">
        <v>74</v>
      </c>
      <c r="D160" s="146" t="s">
        <v>186</v>
      </c>
      <c r="E160" s="147">
        <v>3469.02</v>
      </c>
      <c r="F160" s="147"/>
    </row>
    <row r="161" spans="1:6">
      <c r="A161" s="146" t="s">
        <v>308</v>
      </c>
      <c r="B161" s="146">
        <v>1</v>
      </c>
      <c r="C161" s="151" t="s">
        <v>74</v>
      </c>
      <c r="D161" s="146" t="s">
        <v>187</v>
      </c>
      <c r="E161" s="147">
        <v>3823</v>
      </c>
      <c r="F161" s="147"/>
    </row>
    <row r="162" spans="1:6">
      <c r="A162" s="146" t="s">
        <v>308</v>
      </c>
      <c r="B162" s="146">
        <v>1</v>
      </c>
      <c r="C162" s="151" t="s">
        <v>74</v>
      </c>
      <c r="D162" s="146" t="s">
        <v>188</v>
      </c>
      <c r="E162" s="147">
        <v>2212.39</v>
      </c>
      <c r="F162" s="147"/>
    </row>
    <row r="163" spans="1:6">
      <c r="A163" s="146" t="s">
        <v>308</v>
      </c>
      <c r="B163" s="146">
        <v>1</v>
      </c>
      <c r="C163" s="151" t="s">
        <v>74</v>
      </c>
      <c r="D163" s="146" t="s">
        <v>189</v>
      </c>
      <c r="E163" s="147">
        <v>5221.24</v>
      </c>
      <c r="F163" s="147"/>
    </row>
    <row r="164" spans="1:6">
      <c r="A164" s="146" t="s">
        <v>308</v>
      </c>
      <c r="B164" s="146">
        <v>1</v>
      </c>
      <c r="C164" s="151" t="s">
        <v>74</v>
      </c>
      <c r="D164" s="146" t="s">
        <v>190</v>
      </c>
      <c r="E164" s="147">
        <v>133.81</v>
      </c>
      <c r="F164" s="147"/>
    </row>
    <row r="165" spans="1:6">
      <c r="A165" s="146" t="s">
        <v>308</v>
      </c>
      <c r="B165" s="146">
        <v>1</v>
      </c>
      <c r="C165" s="151" t="s">
        <v>74</v>
      </c>
      <c r="D165" s="146" t="s">
        <v>191</v>
      </c>
      <c r="E165" s="147">
        <v>35.4</v>
      </c>
      <c r="F165" s="147"/>
    </row>
    <row r="166" spans="1:6">
      <c r="A166" s="146" t="s">
        <v>308</v>
      </c>
      <c r="B166" s="146">
        <v>1</v>
      </c>
      <c r="C166" s="151" t="s">
        <v>74</v>
      </c>
      <c r="D166" s="146" t="s">
        <v>192</v>
      </c>
      <c r="E166" s="147">
        <v>2522.12</v>
      </c>
      <c r="F166" s="147"/>
    </row>
    <row r="167" spans="1:6">
      <c r="A167" s="146" t="s">
        <v>308</v>
      </c>
      <c r="B167" s="146">
        <v>1</v>
      </c>
      <c r="C167" s="151" t="s">
        <v>74</v>
      </c>
      <c r="D167" s="146" t="s">
        <v>193</v>
      </c>
      <c r="E167" s="147">
        <v>5840.71</v>
      </c>
      <c r="F167" s="147"/>
    </row>
    <row r="168" spans="1:6">
      <c r="A168" s="146" t="s">
        <v>308</v>
      </c>
      <c r="B168" s="146">
        <v>1</v>
      </c>
      <c r="C168" s="151" t="s">
        <v>74</v>
      </c>
      <c r="D168" s="146" t="s">
        <v>194</v>
      </c>
      <c r="E168" s="147">
        <v>14292.03</v>
      </c>
      <c r="F168" s="147"/>
    </row>
    <row r="169" spans="1:6">
      <c r="A169" s="146" t="s">
        <v>308</v>
      </c>
      <c r="B169" s="146">
        <v>1</v>
      </c>
      <c r="C169" s="151" t="s">
        <v>74</v>
      </c>
      <c r="D169" s="146" t="s">
        <v>195</v>
      </c>
      <c r="E169" s="147">
        <v>1327.43</v>
      </c>
      <c r="F169" s="147"/>
    </row>
    <row r="170" spans="1:6">
      <c r="A170" s="146" t="s">
        <v>308</v>
      </c>
      <c r="B170" s="146">
        <v>1</v>
      </c>
      <c r="C170" s="151" t="s">
        <v>74</v>
      </c>
      <c r="D170" s="146" t="s">
        <v>196</v>
      </c>
      <c r="E170" s="147">
        <v>8.85</v>
      </c>
      <c r="F170" s="147"/>
    </row>
    <row r="171" spans="1:6">
      <c r="A171" s="146" t="s">
        <v>308</v>
      </c>
      <c r="B171" s="146">
        <v>1</v>
      </c>
      <c r="C171" s="151" t="s">
        <v>74</v>
      </c>
      <c r="D171" s="146" t="s">
        <v>197</v>
      </c>
      <c r="E171" s="147">
        <v>9347.79</v>
      </c>
      <c r="F171" s="147"/>
    </row>
    <row r="172" spans="1:6">
      <c r="A172" s="146" t="s">
        <v>308</v>
      </c>
      <c r="B172" s="146">
        <v>2</v>
      </c>
      <c r="C172" s="146" t="s">
        <v>63</v>
      </c>
      <c r="D172" s="146" t="s">
        <v>286</v>
      </c>
      <c r="E172" s="147">
        <v>212498.48</v>
      </c>
      <c r="F172" s="147"/>
    </row>
    <row r="173" spans="1:6">
      <c r="A173" s="146" t="s">
        <v>308</v>
      </c>
      <c r="B173" s="146">
        <v>2</v>
      </c>
      <c r="C173" s="146" t="s">
        <v>55</v>
      </c>
      <c r="D173" s="146" t="s">
        <v>200</v>
      </c>
      <c r="E173" s="147"/>
      <c r="F173" s="147">
        <v>5</v>
      </c>
    </row>
    <row r="174" spans="1:6">
      <c r="A174" s="146" t="s">
        <v>308</v>
      </c>
      <c r="B174" s="146">
        <v>2</v>
      </c>
      <c r="C174" s="146" t="s">
        <v>55</v>
      </c>
      <c r="D174" s="146" t="s">
        <v>202</v>
      </c>
      <c r="E174" s="147"/>
      <c r="F174" s="147">
        <v>5050</v>
      </c>
    </row>
    <row r="175" spans="1:6">
      <c r="A175" s="146" t="s">
        <v>308</v>
      </c>
      <c r="B175" s="146">
        <v>2</v>
      </c>
      <c r="C175" s="146" t="s">
        <v>55</v>
      </c>
      <c r="D175" s="146" t="s">
        <v>203</v>
      </c>
      <c r="E175" s="147"/>
      <c r="F175" s="147">
        <v>85680</v>
      </c>
    </row>
    <row r="176" spans="1:6">
      <c r="A176" s="146" t="s">
        <v>308</v>
      </c>
      <c r="B176" s="146">
        <v>2</v>
      </c>
      <c r="C176" s="146" t="s">
        <v>55</v>
      </c>
      <c r="D176" s="146" t="s">
        <v>204</v>
      </c>
      <c r="E176" s="147"/>
      <c r="F176" s="147">
        <v>2500</v>
      </c>
    </row>
    <row r="177" spans="1:6">
      <c r="A177" s="146" t="s">
        <v>308</v>
      </c>
      <c r="B177" s="146">
        <v>2</v>
      </c>
      <c r="C177" s="146" t="s">
        <v>55</v>
      </c>
      <c r="D177" s="146" t="s">
        <v>206</v>
      </c>
      <c r="E177" s="147"/>
      <c r="F177" s="147">
        <v>39.67</v>
      </c>
    </row>
    <row r="178" spans="1:6">
      <c r="A178" s="146" t="s">
        <v>308</v>
      </c>
      <c r="B178" s="146">
        <v>2</v>
      </c>
      <c r="C178" s="146" t="s">
        <v>55</v>
      </c>
      <c r="D178" s="146" t="s">
        <v>207</v>
      </c>
      <c r="E178" s="147"/>
      <c r="F178" s="147">
        <v>6239.05</v>
      </c>
    </row>
    <row r="179" spans="1:6">
      <c r="A179" s="146" t="s">
        <v>308</v>
      </c>
      <c r="B179" s="146">
        <v>2</v>
      </c>
      <c r="C179" s="146" t="s">
        <v>55</v>
      </c>
      <c r="D179" s="146" t="s">
        <v>208</v>
      </c>
      <c r="E179" s="147"/>
      <c r="F179" s="147">
        <v>328.19</v>
      </c>
    </row>
    <row r="180" spans="1:6">
      <c r="A180" s="146" t="s">
        <v>308</v>
      </c>
      <c r="B180" s="146">
        <v>2</v>
      </c>
      <c r="C180" s="146" t="s">
        <v>55</v>
      </c>
      <c r="D180" s="146" t="s">
        <v>209</v>
      </c>
      <c r="E180" s="147"/>
      <c r="F180" s="147">
        <v>52.65</v>
      </c>
    </row>
    <row r="181" spans="1:6">
      <c r="A181" s="146" t="s">
        <v>308</v>
      </c>
      <c r="B181" s="146">
        <v>2</v>
      </c>
      <c r="C181" s="146" t="s">
        <v>55</v>
      </c>
      <c r="D181" s="146" t="s">
        <v>210</v>
      </c>
      <c r="E181" s="147"/>
      <c r="F181" s="147">
        <v>28.28</v>
      </c>
    </row>
    <row r="182" spans="1:6">
      <c r="A182" s="146" t="s">
        <v>308</v>
      </c>
      <c r="B182" s="146">
        <v>2</v>
      </c>
      <c r="C182" s="146" t="s">
        <v>55</v>
      </c>
      <c r="D182" s="146" t="s">
        <v>211</v>
      </c>
      <c r="E182" s="147"/>
      <c r="F182" s="147">
        <v>23.16</v>
      </c>
    </row>
    <row r="183" spans="1:6">
      <c r="A183" s="146" t="s">
        <v>308</v>
      </c>
      <c r="B183" s="146">
        <v>2</v>
      </c>
      <c r="C183" s="146" t="s">
        <v>55</v>
      </c>
      <c r="D183" s="146" t="s">
        <v>212</v>
      </c>
      <c r="E183" s="147"/>
      <c r="F183" s="147">
        <v>55.94</v>
      </c>
    </row>
    <row r="184" spans="1:6">
      <c r="A184" s="146" t="s">
        <v>308</v>
      </c>
      <c r="B184" s="146">
        <v>2</v>
      </c>
      <c r="C184" s="146" t="s">
        <v>55</v>
      </c>
      <c r="D184" s="146" t="s">
        <v>213</v>
      </c>
      <c r="E184" s="147"/>
      <c r="F184" s="147">
        <v>16.85</v>
      </c>
    </row>
    <row r="185" spans="1:6">
      <c r="A185" s="146" t="s">
        <v>308</v>
      </c>
      <c r="B185" s="146">
        <v>2</v>
      </c>
      <c r="C185" s="146" t="s">
        <v>55</v>
      </c>
      <c r="D185" s="146" t="s">
        <v>214</v>
      </c>
      <c r="E185" s="147"/>
      <c r="F185" s="147">
        <v>121434.68</v>
      </c>
    </row>
    <row r="186" spans="1:6">
      <c r="A186" s="146" t="s">
        <v>308</v>
      </c>
      <c r="B186" s="146">
        <v>2</v>
      </c>
      <c r="C186" s="146" t="s">
        <v>55</v>
      </c>
      <c r="D186" s="146" t="s">
        <v>215</v>
      </c>
      <c r="E186" s="147"/>
      <c r="F186" s="147">
        <v>1800</v>
      </c>
    </row>
    <row r="187" spans="1:6">
      <c r="A187" s="146" t="s">
        <v>308</v>
      </c>
      <c r="B187" s="146">
        <v>2</v>
      </c>
      <c r="C187" s="146" t="s">
        <v>55</v>
      </c>
      <c r="D187" s="146" t="s">
        <v>216</v>
      </c>
      <c r="E187" s="147"/>
      <c r="F187" s="147">
        <v>161.33</v>
      </c>
    </row>
    <row r="188" spans="1:6">
      <c r="A188" s="146" t="s">
        <v>308</v>
      </c>
      <c r="B188" s="146">
        <v>2</v>
      </c>
      <c r="C188" s="146" t="s">
        <v>55</v>
      </c>
      <c r="D188" s="146" t="s">
        <v>218</v>
      </c>
      <c r="E188" s="147"/>
      <c r="F188" s="147">
        <v>480</v>
      </c>
    </row>
    <row r="189" spans="1:6">
      <c r="A189" s="146" t="s">
        <v>308</v>
      </c>
      <c r="B189" s="146">
        <v>2</v>
      </c>
      <c r="C189" s="146" t="s">
        <v>55</v>
      </c>
      <c r="D189" s="146" t="s">
        <v>219</v>
      </c>
      <c r="E189" s="147"/>
      <c r="F189" s="147">
        <v>374.34</v>
      </c>
    </row>
    <row r="190" spans="1:6">
      <c r="A190" s="146" t="s">
        <v>308</v>
      </c>
      <c r="B190" s="146">
        <v>2</v>
      </c>
      <c r="C190" s="146" t="s">
        <v>55</v>
      </c>
      <c r="D190" s="146" t="s">
        <v>93</v>
      </c>
      <c r="E190" s="147"/>
      <c r="F190" s="147">
        <v>61875</v>
      </c>
    </row>
    <row r="191" spans="1:6">
      <c r="A191" s="146" t="s">
        <v>308</v>
      </c>
      <c r="B191" s="146">
        <v>2</v>
      </c>
      <c r="C191" s="146" t="s">
        <v>55</v>
      </c>
      <c r="D191" s="146" t="s">
        <v>221</v>
      </c>
      <c r="E191" s="147"/>
      <c r="F191" s="147">
        <v>5784</v>
      </c>
    </row>
    <row r="192" spans="1:6">
      <c r="A192" s="146" t="s">
        <v>308</v>
      </c>
      <c r="B192" s="146">
        <v>2</v>
      </c>
      <c r="C192" s="146" t="s">
        <v>55</v>
      </c>
      <c r="D192" s="146" t="s">
        <v>222</v>
      </c>
      <c r="E192" s="147"/>
      <c r="F192" s="147">
        <v>11</v>
      </c>
    </row>
    <row r="193" spans="1:6">
      <c r="A193" s="146" t="s">
        <v>308</v>
      </c>
      <c r="B193" s="146">
        <v>2</v>
      </c>
      <c r="C193" s="146" t="s">
        <v>55</v>
      </c>
      <c r="D193" s="146" t="s">
        <v>224</v>
      </c>
      <c r="E193" s="147"/>
      <c r="F193" s="147">
        <v>1399</v>
      </c>
    </row>
    <row r="194" spans="1:6">
      <c r="A194" s="146" t="s">
        <v>308</v>
      </c>
      <c r="B194" s="146">
        <v>2</v>
      </c>
      <c r="C194" s="146" t="s">
        <v>55</v>
      </c>
      <c r="D194" s="146" t="s">
        <v>225</v>
      </c>
      <c r="E194" s="147"/>
      <c r="F194" s="147">
        <v>312</v>
      </c>
    </row>
    <row r="195" spans="1:6">
      <c r="A195" s="146" t="s">
        <v>308</v>
      </c>
      <c r="B195" s="146">
        <v>2</v>
      </c>
      <c r="C195" s="146" t="s">
        <v>55</v>
      </c>
      <c r="D195" s="146" t="s">
        <v>226</v>
      </c>
      <c r="E195" s="147"/>
      <c r="F195" s="147">
        <v>15.36</v>
      </c>
    </row>
    <row r="196" spans="1:6">
      <c r="A196" s="146" t="s">
        <v>308</v>
      </c>
      <c r="B196" s="146">
        <v>2</v>
      </c>
      <c r="C196" s="146" t="s">
        <v>55</v>
      </c>
      <c r="D196" s="146" t="s">
        <v>227</v>
      </c>
      <c r="E196" s="147"/>
      <c r="F196" s="147">
        <v>9450</v>
      </c>
    </row>
    <row r="197" spans="1:6">
      <c r="A197" s="146" t="s">
        <v>308</v>
      </c>
      <c r="B197" s="146">
        <v>2</v>
      </c>
      <c r="C197" s="146" t="s">
        <v>55</v>
      </c>
      <c r="D197" s="146" t="s">
        <v>230</v>
      </c>
      <c r="E197" s="147"/>
      <c r="F197" s="147">
        <v>41.3</v>
      </c>
    </row>
    <row r="198" spans="1:6">
      <c r="A198" s="146" t="s">
        <v>308</v>
      </c>
      <c r="B198" s="146">
        <v>2</v>
      </c>
      <c r="C198" s="146" t="s">
        <v>55</v>
      </c>
      <c r="D198" s="146" t="s">
        <v>231</v>
      </c>
      <c r="E198" s="147"/>
      <c r="F198" s="147">
        <v>0.67</v>
      </c>
    </row>
    <row r="199" spans="1:6">
      <c r="A199" s="146" t="s">
        <v>308</v>
      </c>
      <c r="B199" s="146">
        <v>2</v>
      </c>
      <c r="C199" s="146" t="s">
        <v>55</v>
      </c>
      <c r="D199" s="146" t="s">
        <v>232</v>
      </c>
      <c r="E199" s="147"/>
      <c r="F199" s="147">
        <v>90.46</v>
      </c>
    </row>
    <row r="200" spans="1:6">
      <c r="A200" s="146" t="s">
        <v>308</v>
      </c>
      <c r="B200" s="146">
        <v>2</v>
      </c>
      <c r="C200" s="146" t="s">
        <v>55</v>
      </c>
      <c r="D200" s="146" t="s">
        <v>233</v>
      </c>
      <c r="E200" s="147"/>
      <c r="F200" s="147">
        <v>131.64</v>
      </c>
    </row>
    <row r="201" spans="1:6">
      <c r="A201" s="146" t="s">
        <v>308</v>
      </c>
      <c r="B201" s="146">
        <v>2</v>
      </c>
      <c r="C201" s="146" t="s">
        <v>55</v>
      </c>
      <c r="D201" s="146" t="s">
        <v>234</v>
      </c>
      <c r="E201" s="147"/>
      <c r="F201" s="147">
        <v>22.05</v>
      </c>
    </row>
    <row r="202" spans="1:6">
      <c r="A202" s="146" t="s">
        <v>308</v>
      </c>
      <c r="B202" s="146">
        <v>2</v>
      </c>
      <c r="C202" s="146" t="s">
        <v>55</v>
      </c>
      <c r="D202" s="146" t="s">
        <v>235</v>
      </c>
      <c r="E202" s="147"/>
      <c r="F202" s="147">
        <v>63.29</v>
      </c>
    </row>
    <row r="203" spans="1:6">
      <c r="A203" s="146" t="s">
        <v>308</v>
      </c>
      <c r="B203" s="146">
        <v>2</v>
      </c>
      <c r="C203" s="146" t="s">
        <v>55</v>
      </c>
      <c r="D203" s="146" t="s">
        <v>236</v>
      </c>
      <c r="E203" s="147"/>
      <c r="F203" s="147">
        <v>1.4</v>
      </c>
    </row>
    <row r="204" spans="1:6">
      <c r="A204" s="146" t="s">
        <v>308</v>
      </c>
      <c r="B204" s="146">
        <v>2</v>
      </c>
      <c r="C204" s="146" t="s">
        <v>55</v>
      </c>
      <c r="D204" s="146" t="s">
        <v>237</v>
      </c>
      <c r="E204" s="147"/>
      <c r="F204" s="147">
        <v>33438.96</v>
      </c>
    </row>
    <row r="205" spans="1:6">
      <c r="A205" s="146" t="s">
        <v>308</v>
      </c>
      <c r="B205" s="146">
        <v>2</v>
      </c>
      <c r="C205" s="146" t="s">
        <v>55</v>
      </c>
      <c r="D205" s="146" t="s">
        <v>238</v>
      </c>
      <c r="E205" s="147"/>
      <c r="F205" s="147">
        <v>60.55</v>
      </c>
    </row>
    <row r="206" spans="1:6">
      <c r="A206" s="146" t="s">
        <v>308</v>
      </c>
      <c r="B206" s="146">
        <v>2</v>
      </c>
      <c r="C206" s="146" t="s">
        <v>55</v>
      </c>
      <c r="D206" s="146" t="s">
        <v>239</v>
      </c>
      <c r="E206" s="147"/>
      <c r="F206" s="147">
        <v>33.43</v>
      </c>
    </row>
    <row r="207" spans="1:6">
      <c r="A207" s="146" t="s">
        <v>308</v>
      </c>
      <c r="B207" s="146">
        <v>2</v>
      </c>
      <c r="C207" s="146" t="s">
        <v>55</v>
      </c>
      <c r="D207" s="146" t="s">
        <v>240</v>
      </c>
      <c r="E207" s="147"/>
      <c r="F207" s="147">
        <v>39.02</v>
      </c>
    </row>
    <row r="208" spans="1:6">
      <c r="A208" s="146" t="s">
        <v>308</v>
      </c>
      <c r="B208" s="146">
        <v>2</v>
      </c>
      <c r="C208" s="146" t="s">
        <v>55</v>
      </c>
      <c r="D208" s="146" t="s">
        <v>241</v>
      </c>
      <c r="E208" s="147"/>
      <c r="F208" s="147">
        <v>6750</v>
      </c>
    </row>
    <row r="209" spans="1:6">
      <c r="A209" s="146" t="s">
        <v>308</v>
      </c>
      <c r="B209" s="146">
        <v>2</v>
      </c>
      <c r="C209" s="146" t="s">
        <v>55</v>
      </c>
      <c r="D209" s="146" t="s">
        <v>242</v>
      </c>
      <c r="E209" s="147"/>
      <c r="F209" s="147">
        <v>560</v>
      </c>
    </row>
    <row r="210" spans="1:6">
      <c r="A210" s="146" t="s">
        <v>308</v>
      </c>
      <c r="B210" s="146">
        <v>2</v>
      </c>
      <c r="C210" s="146" t="s">
        <v>55</v>
      </c>
      <c r="D210" s="146" t="s">
        <v>243</v>
      </c>
      <c r="E210" s="147"/>
      <c r="F210" s="147">
        <v>306</v>
      </c>
    </row>
    <row r="211" spans="1:6">
      <c r="A211" s="146" t="s">
        <v>308</v>
      </c>
      <c r="B211" s="146">
        <v>2</v>
      </c>
      <c r="C211" s="146" t="s">
        <v>55</v>
      </c>
      <c r="D211" s="146" t="s">
        <v>244</v>
      </c>
      <c r="E211" s="147"/>
      <c r="F211" s="147">
        <v>10.71</v>
      </c>
    </row>
    <row r="212" spans="1:6">
      <c r="A212" s="146" t="s">
        <v>308</v>
      </c>
      <c r="B212" s="146">
        <v>2</v>
      </c>
      <c r="C212" s="146" t="s">
        <v>55</v>
      </c>
      <c r="D212" s="146" t="s">
        <v>245</v>
      </c>
      <c r="E212" s="147"/>
      <c r="F212" s="147">
        <v>27.21</v>
      </c>
    </row>
    <row r="213" spans="1:6">
      <c r="A213" s="146" t="s">
        <v>308</v>
      </c>
      <c r="B213" s="146">
        <v>2</v>
      </c>
      <c r="C213" s="146" t="s">
        <v>55</v>
      </c>
      <c r="D213" s="146" t="s">
        <v>246</v>
      </c>
      <c r="E213" s="147"/>
      <c r="F213" s="147">
        <v>81449</v>
      </c>
    </row>
    <row r="214" spans="1:6">
      <c r="A214" s="146" t="s">
        <v>308</v>
      </c>
      <c r="B214" s="146">
        <v>2</v>
      </c>
      <c r="C214" s="146" t="s">
        <v>55</v>
      </c>
      <c r="D214" s="146" t="s">
        <v>247</v>
      </c>
      <c r="E214" s="147"/>
      <c r="F214" s="147">
        <v>83.05</v>
      </c>
    </row>
    <row r="215" spans="1:6">
      <c r="A215" s="146" t="s">
        <v>308</v>
      </c>
      <c r="B215" s="146">
        <v>2</v>
      </c>
      <c r="C215" s="146" t="s">
        <v>55</v>
      </c>
      <c r="D215" s="146" t="s">
        <v>248</v>
      </c>
      <c r="E215" s="147"/>
      <c r="F215" s="147">
        <v>2.7</v>
      </c>
    </row>
    <row r="216" spans="1:6">
      <c r="A216" s="146" t="s">
        <v>308</v>
      </c>
      <c r="B216" s="146">
        <v>2</v>
      </c>
      <c r="C216" s="146" t="s">
        <v>55</v>
      </c>
      <c r="D216" s="146" t="s">
        <v>249</v>
      </c>
      <c r="E216" s="147"/>
      <c r="F216" s="147">
        <v>9.14</v>
      </c>
    </row>
    <row r="217" spans="1:6">
      <c r="A217" s="146" t="s">
        <v>308</v>
      </c>
      <c r="B217" s="146">
        <v>2</v>
      </c>
      <c r="C217" s="146" t="s">
        <v>55</v>
      </c>
      <c r="D217" s="146" t="s">
        <v>250</v>
      </c>
      <c r="E217" s="147"/>
      <c r="F217" s="147">
        <v>7.17</v>
      </c>
    </row>
    <row r="218" spans="1:6">
      <c r="A218" s="146" t="s">
        <v>308</v>
      </c>
      <c r="B218" s="146">
        <v>2</v>
      </c>
      <c r="C218" s="146" t="s">
        <v>55</v>
      </c>
      <c r="D218" s="146" t="s">
        <v>251</v>
      </c>
      <c r="E218" s="147"/>
      <c r="F218" s="147">
        <v>31.62</v>
      </c>
    </row>
    <row r="219" spans="1:6">
      <c r="A219" s="146" t="s">
        <v>308</v>
      </c>
      <c r="B219" s="146">
        <v>2</v>
      </c>
      <c r="C219" s="146" t="s">
        <v>55</v>
      </c>
      <c r="D219" s="146" t="s">
        <v>252</v>
      </c>
      <c r="E219" s="147"/>
      <c r="F219" s="147">
        <v>165870.55</v>
      </c>
    </row>
    <row r="220" spans="1:6">
      <c r="A220" s="146" t="s">
        <v>308</v>
      </c>
      <c r="B220" s="146">
        <v>2</v>
      </c>
      <c r="C220" s="146" t="s">
        <v>55</v>
      </c>
      <c r="D220" s="146" t="s">
        <v>253</v>
      </c>
      <c r="E220" s="147"/>
      <c r="F220" s="147">
        <v>17650</v>
      </c>
    </row>
    <row r="221" spans="1:6">
      <c r="A221" s="146" t="s">
        <v>308</v>
      </c>
      <c r="B221" s="146">
        <v>2</v>
      </c>
      <c r="C221" s="146" t="s">
        <v>55</v>
      </c>
      <c r="D221" s="146" t="s">
        <v>254</v>
      </c>
      <c r="E221" s="147"/>
      <c r="F221" s="147">
        <v>5475</v>
      </c>
    </row>
    <row r="222" spans="1:6">
      <c r="A222" s="146" t="s">
        <v>308</v>
      </c>
      <c r="B222" s="146">
        <v>2</v>
      </c>
      <c r="C222" s="146" t="s">
        <v>55</v>
      </c>
      <c r="D222" s="146" t="s">
        <v>255</v>
      </c>
      <c r="E222" s="147"/>
      <c r="F222" s="147">
        <v>7375</v>
      </c>
    </row>
    <row r="223" spans="1:6">
      <c r="A223" s="146" t="s">
        <v>308</v>
      </c>
      <c r="B223" s="146">
        <v>2</v>
      </c>
      <c r="C223" s="146" t="s">
        <v>55</v>
      </c>
      <c r="D223" s="146" t="s">
        <v>256</v>
      </c>
      <c r="E223" s="147"/>
      <c r="F223" s="147">
        <v>111867</v>
      </c>
    </row>
    <row r="224" spans="1:6">
      <c r="A224" s="146" t="s">
        <v>308</v>
      </c>
      <c r="B224" s="146">
        <v>2</v>
      </c>
      <c r="C224" s="146" t="s">
        <v>55</v>
      </c>
      <c r="D224" s="146" t="s">
        <v>257</v>
      </c>
      <c r="E224" s="147"/>
      <c r="F224" s="147">
        <v>1385</v>
      </c>
    </row>
    <row r="225" spans="1:6">
      <c r="A225" s="146" t="s">
        <v>308</v>
      </c>
      <c r="B225" s="146">
        <v>2</v>
      </c>
      <c r="C225" s="146" t="s">
        <v>55</v>
      </c>
      <c r="D225" s="146" t="s">
        <v>258</v>
      </c>
      <c r="E225" s="147"/>
      <c r="F225" s="147">
        <v>9508.08</v>
      </c>
    </row>
    <row r="226" spans="1:6">
      <c r="A226" s="146" t="s">
        <v>308</v>
      </c>
      <c r="B226" s="146">
        <v>2</v>
      </c>
      <c r="C226" s="146" t="s">
        <v>55</v>
      </c>
      <c r="D226" s="146" t="s">
        <v>259</v>
      </c>
      <c r="E226" s="147"/>
      <c r="F226" s="147">
        <v>13678</v>
      </c>
    </row>
    <row r="227" spans="1:6">
      <c r="A227" s="146" t="s">
        <v>308</v>
      </c>
      <c r="B227" s="146">
        <v>2</v>
      </c>
      <c r="C227" s="146" t="s">
        <v>55</v>
      </c>
      <c r="D227" s="146" t="s">
        <v>108</v>
      </c>
      <c r="E227" s="147"/>
      <c r="F227" s="147">
        <v>679075</v>
      </c>
    </row>
    <row r="228" spans="1:6">
      <c r="A228" s="146" t="s">
        <v>308</v>
      </c>
      <c r="B228" s="146">
        <v>2</v>
      </c>
      <c r="C228" s="146" t="s">
        <v>55</v>
      </c>
      <c r="D228" s="146" t="s">
        <v>261</v>
      </c>
      <c r="E228" s="147"/>
      <c r="F228" s="147">
        <v>500</v>
      </c>
    </row>
    <row r="229" spans="1:6">
      <c r="A229" s="146" t="s">
        <v>308</v>
      </c>
      <c r="B229" s="146">
        <v>2</v>
      </c>
      <c r="C229" s="146" t="s">
        <v>55</v>
      </c>
      <c r="D229" s="146" t="s">
        <v>262</v>
      </c>
      <c r="E229" s="147"/>
      <c r="F229" s="147">
        <v>95640</v>
      </c>
    </row>
    <row r="230" spans="1:6">
      <c r="A230" s="146" t="s">
        <v>308</v>
      </c>
      <c r="B230" s="146">
        <v>2</v>
      </c>
      <c r="C230" s="146" t="s">
        <v>55</v>
      </c>
      <c r="D230" s="146" t="s">
        <v>263</v>
      </c>
      <c r="E230" s="147"/>
      <c r="F230" s="147">
        <v>2688</v>
      </c>
    </row>
    <row r="231" spans="1:6">
      <c r="A231" s="146" t="s">
        <v>308</v>
      </c>
      <c r="B231" s="146">
        <v>2</v>
      </c>
      <c r="C231" s="146" t="s">
        <v>55</v>
      </c>
      <c r="D231" s="146" t="s">
        <v>264</v>
      </c>
      <c r="E231" s="147"/>
      <c r="F231" s="147">
        <v>1935</v>
      </c>
    </row>
    <row r="232" spans="1:6">
      <c r="A232" s="146" t="s">
        <v>308</v>
      </c>
      <c r="B232" s="146">
        <v>2</v>
      </c>
      <c r="C232" s="146" t="s">
        <v>55</v>
      </c>
      <c r="D232" s="146" t="s">
        <v>265</v>
      </c>
      <c r="E232" s="147"/>
      <c r="F232" s="147">
        <v>2665</v>
      </c>
    </row>
    <row r="233" spans="1:6">
      <c r="A233" s="146" t="s">
        <v>308</v>
      </c>
      <c r="B233" s="146">
        <v>2</v>
      </c>
      <c r="C233" s="146" t="s">
        <v>55</v>
      </c>
      <c r="D233" s="146" t="s">
        <v>266</v>
      </c>
      <c r="E233" s="147"/>
      <c r="F233" s="147">
        <v>10563</v>
      </c>
    </row>
    <row r="234" spans="1:6">
      <c r="A234" s="146" t="s">
        <v>308</v>
      </c>
      <c r="B234" s="146">
        <v>2</v>
      </c>
      <c r="C234" s="146" t="s">
        <v>55</v>
      </c>
      <c r="D234" s="146" t="s">
        <v>267</v>
      </c>
      <c r="E234" s="147"/>
      <c r="F234" s="147">
        <v>73100</v>
      </c>
    </row>
    <row r="235" spans="1:6">
      <c r="A235" s="146" t="s">
        <v>308</v>
      </c>
      <c r="B235" s="146">
        <v>2</v>
      </c>
      <c r="C235" s="146" t="s">
        <v>55</v>
      </c>
      <c r="D235" s="146" t="s">
        <v>268</v>
      </c>
      <c r="E235" s="147"/>
      <c r="F235" s="147">
        <v>63876.1</v>
      </c>
    </row>
    <row r="236" spans="1:6">
      <c r="A236" s="146" t="s">
        <v>308</v>
      </c>
      <c r="B236" s="146">
        <v>2</v>
      </c>
      <c r="C236" s="146" t="s">
        <v>55</v>
      </c>
      <c r="D236" s="146" t="s">
        <v>269</v>
      </c>
      <c r="E236" s="147"/>
      <c r="F236" s="147">
        <v>23820</v>
      </c>
    </row>
    <row r="237" spans="1:6">
      <c r="A237" s="146" t="s">
        <v>308</v>
      </c>
      <c r="B237" s="146">
        <v>2</v>
      </c>
      <c r="C237" s="146" t="s">
        <v>55</v>
      </c>
      <c r="D237" s="146" t="s">
        <v>270</v>
      </c>
      <c r="E237" s="147"/>
      <c r="F237" s="147">
        <v>6115</v>
      </c>
    </row>
    <row r="238" spans="1:6">
      <c r="A238" s="146" t="s">
        <v>308</v>
      </c>
      <c r="B238" s="146">
        <v>2</v>
      </c>
      <c r="C238" s="146" t="s">
        <v>55</v>
      </c>
      <c r="D238" s="146" t="s">
        <v>271</v>
      </c>
      <c r="E238" s="147"/>
      <c r="F238" s="147">
        <v>74500</v>
      </c>
    </row>
    <row r="239" spans="1:6">
      <c r="A239" s="146" t="s">
        <v>308</v>
      </c>
      <c r="B239" s="146">
        <v>2</v>
      </c>
      <c r="C239" s="146" t="s">
        <v>55</v>
      </c>
      <c r="D239" s="146" t="s">
        <v>272</v>
      </c>
      <c r="E239" s="147"/>
      <c r="F239" s="147">
        <v>58805</v>
      </c>
    </row>
    <row r="240" spans="1:6">
      <c r="A240" s="146" t="s">
        <v>308</v>
      </c>
      <c r="B240" s="146">
        <v>2</v>
      </c>
      <c r="C240" s="146" t="s">
        <v>55</v>
      </c>
      <c r="D240" s="146" t="s">
        <v>273</v>
      </c>
      <c r="E240" s="147"/>
      <c r="F240" s="147">
        <v>22291.69</v>
      </c>
    </row>
    <row r="241" spans="1:6">
      <c r="A241" s="146" t="s">
        <v>308</v>
      </c>
      <c r="B241" s="146">
        <v>2</v>
      </c>
      <c r="C241" s="146" t="s">
        <v>55</v>
      </c>
      <c r="D241" s="146" t="s">
        <v>274</v>
      </c>
      <c r="E241" s="147"/>
      <c r="F241" s="147">
        <v>39.56</v>
      </c>
    </row>
    <row r="242" spans="1:6">
      <c r="A242" s="146" t="s">
        <v>308</v>
      </c>
      <c r="B242" s="146">
        <v>2</v>
      </c>
      <c r="C242" s="146" t="s">
        <v>55</v>
      </c>
      <c r="D242" s="146" t="s">
        <v>275</v>
      </c>
      <c r="E242" s="147"/>
      <c r="F242" s="147">
        <v>49.08</v>
      </c>
    </row>
    <row r="243" spans="1:6">
      <c r="A243" s="146" t="s">
        <v>308</v>
      </c>
      <c r="B243" s="146">
        <v>2</v>
      </c>
      <c r="C243" s="146" t="s">
        <v>55</v>
      </c>
      <c r="D243" s="146" t="s">
        <v>276</v>
      </c>
      <c r="E243" s="147"/>
      <c r="F243" s="147">
        <v>11.56</v>
      </c>
    </row>
    <row r="245" ht="25.8" spans="1:6">
      <c r="A245" s="148" t="s">
        <v>309</v>
      </c>
      <c r="B245" s="148"/>
      <c r="C245" s="149"/>
      <c r="D245" s="149"/>
      <c r="E245" s="150"/>
      <c r="F245" s="150"/>
    </row>
    <row r="246" spans="1:6">
      <c r="A246" s="146" t="s">
        <v>302</v>
      </c>
      <c r="B246" s="146" t="s">
        <v>37</v>
      </c>
      <c r="C246" s="146" t="s">
        <v>38</v>
      </c>
      <c r="D246" s="146" t="s">
        <v>39</v>
      </c>
      <c r="E246" s="147" t="s">
        <v>303</v>
      </c>
      <c r="F246" s="147" t="s">
        <v>304</v>
      </c>
    </row>
    <row r="247" spans="1:6">
      <c r="A247" s="146" t="s">
        <v>310</v>
      </c>
      <c r="B247" s="146">
        <v>1</v>
      </c>
      <c r="C247" s="146" t="s">
        <v>70</v>
      </c>
      <c r="D247" s="146" t="s">
        <v>82</v>
      </c>
      <c r="E247" s="147">
        <v>21500</v>
      </c>
      <c r="F247" s="147"/>
    </row>
    <row r="248" spans="1:6">
      <c r="A248" s="146" t="s">
        <v>310</v>
      </c>
      <c r="B248" s="146">
        <v>1</v>
      </c>
      <c r="C248" s="146" t="s">
        <v>70</v>
      </c>
      <c r="D248" s="146" t="s">
        <v>83</v>
      </c>
      <c r="E248" s="147">
        <v>6590</v>
      </c>
      <c r="F248" s="147"/>
    </row>
    <row r="249" spans="1:6">
      <c r="A249" s="146" t="s">
        <v>310</v>
      </c>
      <c r="B249" s="146">
        <v>1</v>
      </c>
      <c r="C249" s="146" t="s">
        <v>70</v>
      </c>
      <c r="D249" s="146" t="s">
        <v>86</v>
      </c>
      <c r="E249" s="147">
        <v>5125</v>
      </c>
      <c r="F249" s="147"/>
    </row>
    <row r="250" spans="1:6">
      <c r="A250" s="146" t="s">
        <v>310</v>
      </c>
      <c r="B250" s="146">
        <v>1</v>
      </c>
      <c r="C250" s="146" t="s">
        <v>70</v>
      </c>
      <c r="D250" s="146" t="s">
        <v>87</v>
      </c>
      <c r="E250" s="147">
        <v>543699</v>
      </c>
      <c r="F250" s="147"/>
    </row>
    <row r="251" spans="1:6">
      <c r="A251" s="146" t="s">
        <v>310</v>
      </c>
      <c r="B251" s="146">
        <v>1</v>
      </c>
      <c r="C251" s="146" t="s">
        <v>70</v>
      </c>
      <c r="D251" s="146" t="s">
        <v>88</v>
      </c>
      <c r="E251" s="147">
        <v>19600</v>
      </c>
      <c r="F251" s="147"/>
    </row>
    <row r="252" spans="1:6">
      <c r="A252" s="146" t="s">
        <v>310</v>
      </c>
      <c r="B252" s="146">
        <v>1</v>
      </c>
      <c r="C252" s="146" t="s">
        <v>70</v>
      </c>
      <c r="D252" s="146" t="s">
        <v>89</v>
      </c>
      <c r="E252" s="147">
        <v>28430</v>
      </c>
      <c r="F252" s="147"/>
    </row>
    <row r="253" spans="1:6">
      <c r="A253" s="146" t="s">
        <v>310</v>
      </c>
      <c r="B253" s="146">
        <v>1</v>
      </c>
      <c r="C253" s="146" t="s">
        <v>70</v>
      </c>
      <c r="D253" s="146" t="s">
        <v>91</v>
      </c>
      <c r="E253" s="147">
        <v>38163</v>
      </c>
      <c r="F253" s="147"/>
    </row>
    <row r="254" spans="1:6">
      <c r="A254" s="146" t="s">
        <v>310</v>
      </c>
      <c r="B254" s="146">
        <v>1</v>
      </c>
      <c r="C254" s="146" t="s">
        <v>70</v>
      </c>
      <c r="D254" s="146" t="s">
        <v>92</v>
      </c>
      <c r="E254" s="147">
        <v>3600</v>
      </c>
      <c r="F254" s="147"/>
    </row>
    <row r="255" spans="1:6">
      <c r="A255" s="146" t="s">
        <v>310</v>
      </c>
      <c r="B255" s="146">
        <v>1</v>
      </c>
      <c r="C255" s="146" t="s">
        <v>70</v>
      </c>
      <c r="D255" s="146" t="s">
        <v>93</v>
      </c>
      <c r="E255" s="147">
        <v>1722.26</v>
      </c>
      <c r="F255" s="147"/>
    </row>
    <row r="256" spans="1:6">
      <c r="A256" s="146" t="s">
        <v>310</v>
      </c>
      <c r="B256" s="146">
        <v>1</v>
      </c>
      <c r="C256" s="146" t="s">
        <v>70</v>
      </c>
      <c r="D256" s="146" t="s">
        <v>94</v>
      </c>
      <c r="E256" s="147">
        <v>142796</v>
      </c>
      <c r="F256" s="147"/>
    </row>
    <row r="257" spans="1:6">
      <c r="A257" s="146" t="s">
        <v>310</v>
      </c>
      <c r="B257" s="146">
        <v>1</v>
      </c>
      <c r="C257" s="146" t="s">
        <v>70</v>
      </c>
      <c r="D257" s="146" t="s">
        <v>95</v>
      </c>
      <c r="E257" s="147">
        <v>9700</v>
      </c>
      <c r="F257" s="147"/>
    </row>
    <row r="258" spans="1:6">
      <c r="A258" s="146" t="s">
        <v>310</v>
      </c>
      <c r="B258" s="146">
        <v>1</v>
      </c>
      <c r="C258" s="146" t="s">
        <v>70</v>
      </c>
      <c r="D258" s="146" t="s">
        <v>96</v>
      </c>
      <c r="E258" s="147">
        <v>33600</v>
      </c>
      <c r="F258" s="147"/>
    </row>
    <row r="259" spans="1:6">
      <c r="A259" s="146" t="s">
        <v>310</v>
      </c>
      <c r="B259" s="146">
        <v>1</v>
      </c>
      <c r="C259" s="146" t="s">
        <v>70</v>
      </c>
      <c r="D259" s="146" t="s">
        <v>97</v>
      </c>
      <c r="E259" s="147">
        <v>4300</v>
      </c>
      <c r="F259" s="147"/>
    </row>
    <row r="260" spans="1:6">
      <c r="A260" s="146" t="s">
        <v>310</v>
      </c>
      <c r="B260" s="146">
        <v>1</v>
      </c>
      <c r="C260" s="146" t="s">
        <v>70</v>
      </c>
      <c r="D260" s="146" t="s">
        <v>98</v>
      </c>
      <c r="E260" s="147">
        <v>60900</v>
      </c>
      <c r="F260" s="147"/>
    </row>
    <row r="261" spans="1:6">
      <c r="A261" s="146" t="s">
        <v>310</v>
      </c>
      <c r="B261" s="146">
        <v>1</v>
      </c>
      <c r="C261" s="146" t="s">
        <v>70</v>
      </c>
      <c r="D261" s="146" t="s">
        <v>99</v>
      </c>
      <c r="E261" s="147">
        <v>313500</v>
      </c>
      <c r="F261" s="147"/>
    </row>
    <row r="262" spans="1:6">
      <c r="A262" s="146" t="s">
        <v>310</v>
      </c>
      <c r="B262" s="146">
        <v>1</v>
      </c>
      <c r="C262" s="146" t="s">
        <v>70</v>
      </c>
      <c r="D262" s="146" t="s">
        <v>100</v>
      </c>
      <c r="E262" s="147">
        <v>2160</v>
      </c>
      <c r="F262" s="147"/>
    </row>
    <row r="263" spans="1:6">
      <c r="A263" s="146" t="s">
        <v>310</v>
      </c>
      <c r="B263" s="146">
        <v>1</v>
      </c>
      <c r="C263" s="146" t="s">
        <v>70</v>
      </c>
      <c r="D263" s="146" t="s">
        <v>101</v>
      </c>
      <c r="E263" s="147">
        <v>22020</v>
      </c>
      <c r="F263" s="147"/>
    </row>
    <row r="264" spans="1:6">
      <c r="A264" s="146" t="s">
        <v>310</v>
      </c>
      <c r="B264" s="146">
        <v>1</v>
      </c>
      <c r="C264" s="146" t="s">
        <v>70</v>
      </c>
      <c r="D264" s="146" t="s">
        <v>102</v>
      </c>
      <c r="E264" s="147">
        <v>21872</v>
      </c>
      <c r="F264" s="147"/>
    </row>
    <row r="265" spans="1:6">
      <c r="A265" s="146" t="s">
        <v>310</v>
      </c>
      <c r="B265" s="146">
        <v>1</v>
      </c>
      <c r="C265" s="146" t="s">
        <v>70</v>
      </c>
      <c r="D265" s="146" t="s">
        <v>104</v>
      </c>
      <c r="E265" s="147">
        <v>4200</v>
      </c>
      <c r="F265" s="147"/>
    </row>
    <row r="266" spans="1:6">
      <c r="A266" s="146" t="s">
        <v>310</v>
      </c>
      <c r="B266" s="146">
        <v>1</v>
      </c>
      <c r="C266" s="146" t="s">
        <v>70</v>
      </c>
      <c r="D266" s="146" t="s">
        <v>105</v>
      </c>
      <c r="E266" s="147">
        <v>11670</v>
      </c>
      <c r="F266" s="147"/>
    </row>
    <row r="267" spans="1:6">
      <c r="A267" s="146" t="s">
        <v>310</v>
      </c>
      <c r="B267" s="146">
        <v>1</v>
      </c>
      <c r="C267" s="146" t="s">
        <v>70</v>
      </c>
      <c r="D267" s="146" t="s">
        <v>106</v>
      </c>
      <c r="E267" s="147">
        <v>38877</v>
      </c>
      <c r="F267" s="147"/>
    </row>
    <row r="268" spans="1:6">
      <c r="A268" s="146" t="s">
        <v>310</v>
      </c>
      <c r="B268" s="146">
        <v>1</v>
      </c>
      <c r="C268" s="146" t="s">
        <v>70</v>
      </c>
      <c r="D268" s="146" t="s">
        <v>107</v>
      </c>
      <c r="E268" s="147">
        <v>176262.4</v>
      </c>
      <c r="F268" s="147"/>
    </row>
    <row r="269" spans="1:6">
      <c r="A269" s="146" t="s">
        <v>310</v>
      </c>
      <c r="B269" s="146">
        <v>1</v>
      </c>
      <c r="C269" s="146" t="s">
        <v>70</v>
      </c>
      <c r="D269" s="146" t="s">
        <v>108</v>
      </c>
      <c r="E269" s="147">
        <v>272000</v>
      </c>
      <c r="F269" s="147"/>
    </row>
    <row r="270" spans="1:6">
      <c r="A270" s="146" t="s">
        <v>310</v>
      </c>
      <c r="B270" s="146">
        <v>1</v>
      </c>
      <c r="C270" s="146" t="s">
        <v>70</v>
      </c>
      <c r="D270" s="146" t="s">
        <v>110</v>
      </c>
      <c r="E270" s="147">
        <v>4300</v>
      </c>
      <c r="F270" s="147"/>
    </row>
    <row r="271" spans="1:6">
      <c r="A271" s="146" t="s">
        <v>310</v>
      </c>
      <c r="B271" s="146">
        <v>1</v>
      </c>
      <c r="C271" s="146" t="s">
        <v>70</v>
      </c>
      <c r="D271" s="146" t="s">
        <v>111</v>
      </c>
      <c r="E271" s="147">
        <v>16000</v>
      </c>
      <c r="F271" s="147"/>
    </row>
    <row r="272" spans="1:6">
      <c r="A272" s="146" t="s">
        <v>310</v>
      </c>
      <c r="B272" s="146">
        <v>5</v>
      </c>
      <c r="C272" s="146" t="s">
        <v>50</v>
      </c>
      <c r="D272" s="146"/>
      <c r="E272" s="147"/>
      <c r="F272" s="147">
        <v>1595209.43</v>
      </c>
    </row>
    <row r="273" spans="1:6">
      <c r="A273" s="146" t="s">
        <v>310</v>
      </c>
      <c r="B273" s="146">
        <v>2</v>
      </c>
      <c r="C273" s="146" t="s">
        <v>63</v>
      </c>
      <c r="D273" s="146" t="s">
        <v>287</v>
      </c>
      <c r="E273" s="147"/>
      <c r="F273" s="147">
        <v>207377.23</v>
      </c>
    </row>
    <row r="275" ht="25.8" spans="1:6">
      <c r="A275" s="148" t="s">
        <v>311</v>
      </c>
      <c r="B275" s="148"/>
      <c r="C275" s="149"/>
      <c r="D275" s="149"/>
      <c r="E275" s="150"/>
      <c r="F275" s="150"/>
    </row>
    <row r="276" spans="1:6">
      <c r="A276" s="146" t="s">
        <v>302</v>
      </c>
      <c r="B276" s="146" t="s">
        <v>37</v>
      </c>
      <c r="C276" s="146" t="s">
        <v>38</v>
      </c>
      <c r="D276" s="146" t="s">
        <v>39</v>
      </c>
      <c r="E276" s="147" t="s">
        <v>303</v>
      </c>
      <c r="F276" s="147" t="s">
        <v>304</v>
      </c>
    </row>
    <row r="277" spans="1:12">
      <c r="A277" s="146" t="s">
        <v>312</v>
      </c>
      <c r="B277" s="146">
        <v>4</v>
      </c>
      <c r="C277" s="146" t="s">
        <v>288</v>
      </c>
      <c r="D277" s="146" t="s">
        <v>74</v>
      </c>
      <c r="E277" s="147">
        <v>1240392.824</v>
      </c>
      <c r="F277" s="147"/>
      <c r="K277" s="145"/>
      <c r="L277" s="154"/>
    </row>
    <row r="278" spans="1:13">
      <c r="A278" s="146" t="s">
        <v>312</v>
      </c>
      <c r="B278" s="146">
        <v>4</v>
      </c>
      <c r="C278" s="146" t="s">
        <v>288</v>
      </c>
      <c r="D278" s="146" t="s">
        <v>289</v>
      </c>
      <c r="E278" s="147">
        <v>159520.943</v>
      </c>
      <c r="F278" s="147"/>
      <c r="K278" s="145"/>
      <c r="M278" s="154"/>
    </row>
    <row r="279" spans="1:11">
      <c r="A279" s="146" t="s">
        <v>312</v>
      </c>
      <c r="B279" s="146">
        <v>4</v>
      </c>
      <c r="C279" s="146" t="s">
        <v>288</v>
      </c>
      <c r="D279" s="146" t="s">
        <v>290</v>
      </c>
      <c r="E279" s="147">
        <v>24504.7883583333</v>
      </c>
      <c r="F279" s="147"/>
      <c r="J279" s="155"/>
      <c r="K279" s="145"/>
    </row>
    <row r="280" spans="1:6">
      <c r="A280" s="146" t="s">
        <v>312</v>
      </c>
      <c r="B280" s="146">
        <v>1</v>
      </c>
      <c r="C280" s="146" t="s">
        <v>74</v>
      </c>
      <c r="D280" s="146"/>
      <c r="E280" s="147"/>
      <c r="F280" s="147">
        <v>1240392.824</v>
      </c>
    </row>
    <row r="281" spans="1:6">
      <c r="A281" s="146" t="s">
        <v>312</v>
      </c>
      <c r="B281" s="146">
        <v>2</v>
      </c>
      <c r="C281" s="146" t="s">
        <v>59</v>
      </c>
      <c r="D281" s="146" t="s">
        <v>277</v>
      </c>
      <c r="E281" s="147"/>
      <c r="F281" s="147">
        <v>159520.943</v>
      </c>
    </row>
    <row r="282" spans="1:6">
      <c r="A282" s="146" t="s">
        <v>312</v>
      </c>
      <c r="B282" s="146">
        <v>1</v>
      </c>
      <c r="C282" s="146" t="s">
        <v>52</v>
      </c>
      <c r="D282" s="146" t="s">
        <v>53</v>
      </c>
      <c r="E282" s="147"/>
      <c r="F282" s="147">
        <v>24504.7883583333</v>
      </c>
    </row>
    <row r="283" spans="1:6">
      <c r="A283" s="146" t="s">
        <v>312</v>
      </c>
      <c r="B283" s="146">
        <v>1</v>
      </c>
      <c r="C283" s="146" t="s">
        <v>48</v>
      </c>
      <c r="D283" s="146"/>
      <c r="E283" s="147">
        <v>1424418.55535833</v>
      </c>
      <c r="F283" s="147"/>
    </row>
    <row r="284" spans="1:6">
      <c r="A284" s="146" t="s">
        <v>312</v>
      </c>
      <c r="B284" s="146">
        <v>4</v>
      </c>
      <c r="C284" s="146" t="s">
        <v>288</v>
      </c>
      <c r="D284" s="146" t="s">
        <v>74</v>
      </c>
      <c r="E284" s="147"/>
      <c r="F284" s="147">
        <v>1240392.824</v>
      </c>
    </row>
    <row r="285" spans="1:6">
      <c r="A285" s="146" t="s">
        <v>312</v>
      </c>
      <c r="B285" s="146">
        <v>4</v>
      </c>
      <c r="C285" s="146" t="s">
        <v>288</v>
      </c>
      <c r="D285" s="146" t="s">
        <v>289</v>
      </c>
      <c r="E285" s="147"/>
      <c r="F285" s="147">
        <v>159520.943</v>
      </c>
    </row>
    <row r="286" spans="1:6">
      <c r="A286" s="146" t="s">
        <v>312</v>
      </c>
      <c r="B286" s="146">
        <v>4</v>
      </c>
      <c r="C286" s="146" t="s">
        <v>288</v>
      </c>
      <c r="D286" s="146" t="s">
        <v>290</v>
      </c>
      <c r="E286" s="147"/>
      <c r="F286" s="147">
        <v>24504.7883583333</v>
      </c>
    </row>
    <row r="287" spans="1:6">
      <c r="A287" s="146" t="s">
        <v>312</v>
      </c>
      <c r="B287" s="146">
        <v>5</v>
      </c>
      <c r="C287" s="146" t="s">
        <v>54</v>
      </c>
      <c r="D287" s="146"/>
      <c r="E287" s="147">
        <v>1424418.55535833</v>
      </c>
      <c r="F287" s="147"/>
    </row>
    <row r="288" spans="1:6">
      <c r="A288" s="146" t="s">
        <v>312</v>
      </c>
      <c r="B288" s="146">
        <v>1</v>
      </c>
      <c r="C288" s="146" t="s">
        <v>48</v>
      </c>
      <c r="D288" s="146"/>
      <c r="E288" s="147"/>
      <c r="F288" s="147">
        <v>1424418.55535833</v>
      </c>
    </row>
    <row r="290" ht="25.8" spans="1:6">
      <c r="A290" s="148" t="s">
        <v>313</v>
      </c>
      <c r="B290" s="148"/>
      <c r="C290" s="149"/>
      <c r="D290" s="149"/>
      <c r="E290" s="150"/>
      <c r="F290" s="150"/>
    </row>
    <row r="291" spans="1:6">
      <c r="A291" s="146" t="s">
        <v>302</v>
      </c>
      <c r="B291" s="146" t="s">
        <v>37</v>
      </c>
      <c r="C291" s="146" t="s">
        <v>38</v>
      </c>
      <c r="D291" s="146" t="s">
        <v>39</v>
      </c>
      <c r="E291" s="147" t="s">
        <v>303</v>
      </c>
      <c r="F291" s="147" t="s">
        <v>304</v>
      </c>
    </row>
    <row r="292" spans="1:6">
      <c r="A292" s="146" t="s">
        <v>314</v>
      </c>
      <c r="B292" s="146">
        <v>5</v>
      </c>
      <c r="C292" s="146" t="s">
        <v>61</v>
      </c>
      <c r="D292" s="146" t="s">
        <v>277</v>
      </c>
      <c r="E292" s="147">
        <v>162736.057</v>
      </c>
      <c r="F292" s="147"/>
    </row>
    <row r="293" spans="1:6">
      <c r="A293" s="146" t="s">
        <v>314</v>
      </c>
      <c r="B293" s="146">
        <v>2</v>
      </c>
      <c r="C293" s="146" t="s">
        <v>59</v>
      </c>
      <c r="D293" s="146" t="s">
        <v>277</v>
      </c>
      <c r="E293" s="147"/>
      <c r="F293" s="147">
        <v>162736.057</v>
      </c>
    </row>
    <row r="294" spans="1:6">
      <c r="A294" s="146" t="s">
        <v>315</v>
      </c>
      <c r="B294" s="146">
        <v>5</v>
      </c>
      <c r="C294" s="146" t="s">
        <v>65</v>
      </c>
      <c r="D294" s="146" t="s">
        <v>301</v>
      </c>
      <c r="E294" s="147">
        <v>44865.33353125</v>
      </c>
      <c r="F294" s="147"/>
    </row>
    <row r="295" spans="1:6">
      <c r="A295" s="146" t="s">
        <v>315</v>
      </c>
      <c r="B295" s="146">
        <v>1</v>
      </c>
      <c r="C295" s="146" t="s">
        <v>52</v>
      </c>
      <c r="D295" s="146" t="s">
        <v>60</v>
      </c>
      <c r="E295" s="147"/>
      <c r="F295" s="147">
        <v>43499.70853125</v>
      </c>
    </row>
    <row r="296" spans="1:6">
      <c r="A296" s="146" t="s">
        <v>315</v>
      </c>
      <c r="B296" s="146">
        <v>1</v>
      </c>
      <c r="C296" s="146" t="s">
        <v>52</v>
      </c>
      <c r="D296" s="146" t="s">
        <v>56</v>
      </c>
      <c r="E296" s="147"/>
      <c r="F296" s="147">
        <v>1365.625</v>
      </c>
    </row>
    <row r="298" ht="25.8" spans="1:6">
      <c r="A298" s="148" t="s">
        <v>316</v>
      </c>
      <c r="B298" s="148"/>
      <c r="C298" s="149"/>
      <c r="D298" s="149"/>
      <c r="E298" s="150"/>
      <c r="F298" s="150"/>
    </row>
    <row r="299" spans="1:6">
      <c r="A299" s="146" t="s">
        <v>302</v>
      </c>
      <c r="B299" s="146" t="s">
        <v>37</v>
      </c>
      <c r="C299" s="146" t="s">
        <v>38</v>
      </c>
      <c r="D299" s="146" t="s">
        <v>39</v>
      </c>
      <c r="E299" s="147" t="s">
        <v>303</v>
      </c>
      <c r="F299" s="147" t="s">
        <v>304</v>
      </c>
    </row>
    <row r="300" spans="1:6">
      <c r="A300" s="146" t="s">
        <v>317</v>
      </c>
      <c r="B300" s="146">
        <v>5</v>
      </c>
      <c r="C300" s="146" t="s">
        <v>57</v>
      </c>
      <c r="D300" s="152" t="s">
        <v>5</v>
      </c>
      <c r="E300" s="153">
        <v>1685.01</v>
      </c>
      <c r="F300" s="147"/>
    </row>
    <row r="301" spans="1:6">
      <c r="A301" s="146" t="s">
        <v>317</v>
      </c>
      <c r="B301" s="146">
        <v>5</v>
      </c>
      <c r="C301" s="146" t="s">
        <v>57</v>
      </c>
      <c r="D301" s="152" t="s">
        <v>284</v>
      </c>
      <c r="E301" s="153">
        <v>4296.51</v>
      </c>
      <c r="F301" s="147"/>
    </row>
    <row r="302" spans="1:6">
      <c r="A302" s="146" t="s">
        <v>317</v>
      </c>
      <c r="B302" s="146">
        <v>5</v>
      </c>
      <c r="C302" s="146" t="s">
        <v>57</v>
      </c>
      <c r="D302" s="152" t="s">
        <v>281</v>
      </c>
      <c r="E302" s="153">
        <v>2864.34</v>
      </c>
      <c r="F302" s="147"/>
    </row>
    <row r="303" spans="1:6">
      <c r="A303" s="146" t="s">
        <v>317</v>
      </c>
      <c r="B303" s="146">
        <v>5</v>
      </c>
      <c r="C303" s="146" t="s">
        <v>57</v>
      </c>
      <c r="D303" s="146" t="s">
        <v>279</v>
      </c>
      <c r="E303" s="147">
        <v>10025.19</v>
      </c>
      <c r="F303" s="147"/>
    </row>
    <row r="304" spans="1:6">
      <c r="A304" s="146" t="s">
        <v>317</v>
      </c>
      <c r="B304" s="146">
        <v>5</v>
      </c>
      <c r="C304" s="146" t="s">
        <v>61</v>
      </c>
      <c r="D304" s="152" t="s">
        <v>283</v>
      </c>
      <c r="E304" s="147">
        <v>1000</v>
      </c>
      <c r="F304" s="147"/>
    </row>
    <row r="305" spans="1:6">
      <c r="A305" s="146" t="s">
        <v>317</v>
      </c>
      <c r="B305" s="146">
        <v>5</v>
      </c>
      <c r="C305" s="146" t="s">
        <v>61</v>
      </c>
      <c r="D305" s="152" t="s">
        <v>280</v>
      </c>
      <c r="E305" s="147">
        <v>1620</v>
      </c>
      <c r="F305" s="147"/>
    </row>
    <row r="306" spans="1:6">
      <c r="A306" s="146" t="s">
        <v>317</v>
      </c>
      <c r="B306" s="146">
        <v>2</v>
      </c>
      <c r="C306" s="146" t="s">
        <v>63</v>
      </c>
      <c r="D306" s="146" t="s">
        <v>279</v>
      </c>
      <c r="E306" s="147"/>
      <c r="F306" s="147">
        <v>10025.19</v>
      </c>
    </row>
    <row r="307" spans="1:6">
      <c r="A307" s="146" t="s">
        <v>317</v>
      </c>
      <c r="B307" s="146">
        <v>2</v>
      </c>
      <c r="C307" s="146" t="s">
        <v>63</v>
      </c>
      <c r="D307" s="152" t="s">
        <v>5</v>
      </c>
      <c r="E307" s="147"/>
      <c r="F307" s="153">
        <v>1685.01</v>
      </c>
    </row>
    <row r="308" spans="1:6">
      <c r="A308" s="146" t="s">
        <v>317</v>
      </c>
      <c r="B308" s="146">
        <v>2</v>
      </c>
      <c r="C308" s="146" t="s">
        <v>63</v>
      </c>
      <c r="D308" s="152" t="s">
        <v>284</v>
      </c>
      <c r="E308" s="147"/>
      <c r="F308" s="153">
        <v>4296.51</v>
      </c>
    </row>
    <row r="309" spans="1:6">
      <c r="A309" s="146" t="s">
        <v>317</v>
      </c>
      <c r="B309" s="146">
        <v>2</v>
      </c>
      <c r="C309" s="146" t="s">
        <v>63</v>
      </c>
      <c r="D309" s="152" t="s">
        <v>281</v>
      </c>
      <c r="E309" s="147"/>
      <c r="F309" s="153">
        <v>2864.34</v>
      </c>
    </row>
    <row r="310" spans="1:6">
      <c r="A310" s="146" t="s">
        <v>317</v>
      </c>
      <c r="B310" s="146">
        <v>2</v>
      </c>
      <c r="C310" s="146" t="s">
        <v>63</v>
      </c>
      <c r="D310" s="152" t="s">
        <v>280</v>
      </c>
      <c r="E310" s="147"/>
      <c r="F310" s="153">
        <v>1620</v>
      </c>
    </row>
    <row r="311" spans="1:6">
      <c r="A311" s="146" t="s">
        <v>317</v>
      </c>
      <c r="B311" s="146">
        <v>2</v>
      </c>
      <c r="C311" s="146" t="s">
        <v>63</v>
      </c>
      <c r="D311" s="152" t="s">
        <v>283</v>
      </c>
      <c r="E311" s="147"/>
      <c r="F311" s="153">
        <v>1000</v>
      </c>
    </row>
    <row r="313" ht="25.8" spans="1:6">
      <c r="A313" s="148" t="s">
        <v>318</v>
      </c>
      <c r="B313" s="148"/>
      <c r="C313" s="149"/>
      <c r="D313" s="149"/>
      <c r="E313" s="150"/>
      <c r="F313" s="150"/>
    </row>
    <row r="314" spans="1:6">
      <c r="A314" s="146" t="s">
        <v>302</v>
      </c>
      <c r="B314" s="146" t="s">
        <v>37</v>
      </c>
      <c r="C314" s="146" t="s">
        <v>38</v>
      </c>
      <c r="D314" s="146" t="s">
        <v>39</v>
      </c>
      <c r="E314" s="147" t="s">
        <v>303</v>
      </c>
      <c r="F314" s="147" t="s">
        <v>304</v>
      </c>
    </row>
    <row r="315" spans="1:6">
      <c r="A315" s="146" t="s">
        <v>319</v>
      </c>
      <c r="B315" s="146">
        <v>3</v>
      </c>
      <c r="C315" s="146" t="s">
        <v>71</v>
      </c>
      <c r="D315" s="146"/>
      <c r="E315" s="147">
        <v>1798376.29588958</v>
      </c>
      <c r="F315" s="147"/>
    </row>
    <row r="316" spans="1:6">
      <c r="A316" s="146" t="s">
        <v>319</v>
      </c>
      <c r="B316" s="146">
        <v>5</v>
      </c>
      <c r="C316" s="146" t="s">
        <v>69</v>
      </c>
      <c r="D316" s="146"/>
      <c r="E316" s="147"/>
      <c r="F316" s="147">
        <v>41</v>
      </c>
    </row>
    <row r="317" spans="1:6">
      <c r="A317" s="146" t="s">
        <v>319</v>
      </c>
      <c r="B317" s="146">
        <v>5</v>
      </c>
      <c r="C317" s="146" t="s">
        <v>61</v>
      </c>
      <c r="D317" s="146"/>
      <c r="E317" s="147"/>
      <c r="F317" s="147">
        <v>303194.847</v>
      </c>
    </row>
    <row r="318" spans="1:6">
      <c r="A318" s="146" t="s">
        <v>319</v>
      </c>
      <c r="B318" s="146">
        <v>5</v>
      </c>
      <c r="C318" s="146" t="s">
        <v>65</v>
      </c>
      <c r="D318" s="146"/>
      <c r="E318" s="147"/>
      <c r="F318" s="147">
        <v>51850.84353125</v>
      </c>
    </row>
    <row r="319" spans="1:6">
      <c r="A319" s="146" t="s">
        <v>319</v>
      </c>
      <c r="B319" s="146">
        <v>5</v>
      </c>
      <c r="C319" s="146" t="s">
        <v>57</v>
      </c>
      <c r="D319" s="146"/>
      <c r="E319" s="147"/>
      <c r="F319" s="147">
        <v>18871.05</v>
      </c>
    </row>
    <row r="320" spans="1:6">
      <c r="A320" s="146" t="s">
        <v>319</v>
      </c>
      <c r="B320" s="146">
        <v>5</v>
      </c>
      <c r="C320" s="146" t="s">
        <v>54</v>
      </c>
      <c r="D320" s="146"/>
      <c r="E320" s="147"/>
      <c r="F320" s="147">
        <v>1424418.55535833</v>
      </c>
    </row>
    <row r="321" spans="1:6">
      <c r="A321" s="146" t="s">
        <v>319</v>
      </c>
      <c r="B321" s="146">
        <v>5</v>
      </c>
      <c r="C321" s="146" t="s">
        <v>50</v>
      </c>
      <c r="D321" s="146"/>
      <c r="E321" s="147">
        <v>1595209.43</v>
      </c>
      <c r="F321" s="147"/>
    </row>
    <row r="322" spans="1:6">
      <c r="A322" s="146" t="s">
        <v>319</v>
      </c>
      <c r="B322" s="146">
        <v>3</v>
      </c>
      <c r="C322" s="146" t="s">
        <v>71</v>
      </c>
      <c r="D322" s="146"/>
      <c r="E322" s="147"/>
      <c r="F322" s="147">
        <v>1595209.43</v>
      </c>
    </row>
  </sheetData>
  <autoFilter xmlns:etc="http://www.wps.cn/officeDocument/2017/etCustomData" ref="A1:M322" etc:filterBottomFollowUsedRange="0">
    <extLst/>
  </autoFilter>
  <mergeCells count="7">
    <mergeCell ref="A2:F2"/>
    <mergeCell ref="A76:F76"/>
    <mergeCell ref="A245:F245"/>
    <mergeCell ref="A275:F275"/>
    <mergeCell ref="A290:F290"/>
    <mergeCell ref="A298:F298"/>
    <mergeCell ref="A313:F3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6"/>
  <sheetViews>
    <sheetView zoomScale="220" zoomScaleNormal="220" workbookViewId="0">
      <selection activeCell="A1" sqref="$A1:$XFD1048576"/>
    </sheetView>
  </sheetViews>
  <sheetFormatPr defaultColWidth="9.41666666666667" defaultRowHeight="11" customHeight="1"/>
  <cols>
    <col min="1" max="1" width="3.35185185185185" customWidth="1"/>
    <col min="2" max="2" width="6.42592592592593" customWidth="1"/>
    <col min="3" max="3" width="6.92592592592593" customWidth="1"/>
    <col min="4" max="5" width="9.41666666666667" customWidth="1"/>
    <col min="6" max="6" width="28.5555555555556" customWidth="1"/>
    <col min="7" max="8" width="9.88888888888889" customWidth="1"/>
    <col min="9" max="11" width="9.41666666666667" customWidth="1"/>
    <col min="12" max="12" width="16.5555555555556" customWidth="1"/>
    <col min="13" max="13" width="19.2407407407407" style="5" customWidth="1"/>
    <col min="14" max="14" width="13.2685185185185" customWidth="1"/>
    <col min="15" max="15" width="23.1296296296296" customWidth="1"/>
    <col min="16" max="16" width="11.2222222222222" customWidth="1"/>
    <col min="17" max="16384" width="9.41666666666667" customWidth="1"/>
  </cols>
  <sheetData>
    <row r="1" s="128" customFormat="1" customHeight="1" spans="1:16">
      <c r="A1" s="130" t="s">
        <v>320</v>
      </c>
      <c r="B1" s="130" t="s">
        <v>321</v>
      </c>
      <c r="C1" s="130" t="s">
        <v>322</v>
      </c>
      <c r="D1" s="130" t="s">
        <v>323</v>
      </c>
      <c r="E1" s="130" t="s">
        <v>38</v>
      </c>
      <c r="F1" s="130" t="s">
        <v>39</v>
      </c>
      <c r="G1" s="130" t="s">
        <v>324</v>
      </c>
      <c r="H1" s="130" t="s">
        <v>325</v>
      </c>
      <c r="I1" s="130" t="s">
        <v>326</v>
      </c>
      <c r="J1" s="130" t="s">
        <v>327</v>
      </c>
      <c r="K1" s="130" t="s">
        <v>328</v>
      </c>
      <c r="L1" s="130" t="s">
        <v>329</v>
      </c>
      <c r="M1" s="140" t="s">
        <v>330</v>
      </c>
      <c r="N1" s="130" t="s">
        <v>331</v>
      </c>
      <c r="O1" s="130" t="s">
        <v>302</v>
      </c>
      <c r="P1" s="130" t="s">
        <v>332</v>
      </c>
    </row>
    <row r="2" ht="32" customHeight="1" spans="1:16">
      <c r="A2" s="131" t="s">
        <v>333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41"/>
      <c r="N2" s="131"/>
      <c r="O2" s="131"/>
      <c r="P2" s="131"/>
    </row>
    <row r="3" s="128" customFormat="1" customHeight="1" spans="1:16">
      <c r="A3" s="130" t="s">
        <v>320</v>
      </c>
      <c r="B3" s="130" t="s">
        <v>321</v>
      </c>
      <c r="C3" s="130" t="s">
        <v>322</v>
      </c>
      <c r="D3" s="130" t="s">
        <v>323</v>
      </c>
      <c r="E3" s="130" t="s">
        <v>38</v>
      </c>
      <c r="F3" s="130" t="s">
        <v>39</v>
      </c>
      <c r="G3" s="130" t="s">
        <v>324</v>
      </c>
      <c r="H3" s="130" t="s">
        <v>325</v>
      </c>
      <c r="I3" s="130" t="s">
        <v>326</v>
      </c>
      <c r="J3" s="130" t="s">
        <v>327</v>
      </c>
      <c r="K3" s="130" t="s">
        <v>328</v>
      </c>
      <c r="L3" s="130" t="s">
        <v>329</v>
      </c>
      <c r="M3" s="140" t="s">
        <v>330</v>
      </c>
      <c r="N3" s="130" t="s">
        <v>331</v>
      </c>
      <c r="O3" s="130" t="s">
        <v>302</v>
      </c>
      <c r="P3" s="130" t="s">
        <v>332</v>
      </c>
    </row>
    <row r="4" s="118" customFormat="1" customHeight="1" spans="1:16">
      <c r="A4" s="132" t="s">
        <v>334</v>
      </c>
      <c r="B4" s="132" t="s">
        <v>335</v>
      </c>
      <c r="C4" s="132" t="s">
        <v>335</v>
      </c>
      <c r="D4" s="132" t="s">
        <v>336</v>
      </c>
      <c r="E4" s="132" t="s">
        <v>55</v>
      </c>
      <c r="F4" s="132" t="str">
        <f>M4</f>
        <v>上海飞泰液压设备有限公司</v>
      </c>
      <c r="G4" s="133">
        <v>6750</v>
      </c>
      <c r="H4" s="134" t="s">
        <v>337</v>
      </c>
      <c r="I4" s="142">
        <v>14419480.42</v>
      </c>
      <c r="J4" s="132" t="s">
        <v>337</v>
      </c>
      <c r="K4" s="132" t="s">
        <v>337</v>
      </c>
      <c r="L4" s="132" t="s">
        <v>338</v>
      </c>
      <c r="M4" s="143" t="s">
        <v>241</v>
      </c>
      <c r="N4" s="132" t="s">
        <v>339</v>
      </c>
      <c r="O4" s="132" t="s">
        <v>340</v>
      </c>
      <c r="P4" s="132" t="s">
        <v>341</v>
      </c>
    </row>
    <row r="5" s="118" customFormat="1" customHeight="1" spans="1:16">
      <c r="A5" s="132" t="s">
        <v>342</v>
      </c>
      <c r="B5" s="132" t="s">
        <v>335</v>
      </c>
      <c r="C5" s="132" t="s">
        <v>335</v>
      </c>
      <c r="D5" s="132" t="s">
        <v>343</v>
      </c>
      <c r="E5" s="132" t="s">
        <v>70</v>
      </c>
      <c r="F5" s="132" t="str">
        <f>M5</f>
        <v>山西晟瑞斯科技有限公司</v>
      </c>
      <c r="G5" s="134" t="s">
        <v>337</v>
      </c>
      <c r="H5" s="133">
        <v>60900</v>
      </c>
      <c r="I5" s="142">
        <v>14480380.42</v>
      </c>
      <c r="J5" s="132" t="s">
        <v>337</v>
      </c>
      <c r="K5" s="132" t="s">
        <v>344</v>
      </c>
      <c r="L5" s="132" t="s">
        <v>345</v>
      </c>
      <c r="M5" s="132" t="s">
        <v>98</v>
      </c>
      <c r="N5" s="132" t="s">
        <v>346</v>
      </c>
      <c r="O5" s="132" t="s">
        <v>340</v>
      </c>
      <c r="P5" s="132" t="s">
        <v>347</v>
      </c>
    </row>
    <row r="6" s="118" customFormat="1" customHeight="1" spans="1:16">
      <c r="A6" s="132" t="s">
        <v>348</v>
      </c>
      <c r="B6" s="132" t="s">
        <v>335</v>
      </c>
      <c r="C6" s="132" t="s">
        <v>335</v>
      </c>
      <c r="D6" s="132" t="s">
        <v>336</v>
      </c>
      <c r="E6" s="132" t="s">
        <v>55</v>
      </c>
      <c r="F6" s="132" t="str">
        <f>M6</f>
        <v>宁波爱德油塞制造有限公司</v>
      </c>
      <c r="G6" s="135">
        <v>85</v>
      </c>
      <c r="H6" s="134" t="s">
        <v>337</v>
      </c>
      <c r="I6" s="142">
        <v>14480295.42</v>
      </c>
      <c r="J6" s="132" t="s">
        <v>337</v>
      </c>
      <c r="K6" s="132" t="s">
        <v>337</v>
      </c>
      <c r="L6" s="132" t="s">
        <v>349</v>
      </c>
      <c r="M6" s="143" t="s">
        <v>223</v>
      </c>
      <c r="N6" s="132" t="s">
        <v>350</v>
      </c>
      <c r="O6" s="132" t="s">
        <v>340</v>
      </c>
      <c r="P6" s="132" t="s">
        <v>351</v>
      </c>
    </row>
    <row r="7" s="118" customFormat="1" customHeight="1" spans="1:16">
      <c r="A7" s="132" t="s">
        <v>352</v>
      </c>
      <c r="B7" s="132" t="s">
        <v>353</v>
      </c>
      <c r="C7" s="136" t="s">
        <v>353</v>
      </c>
      <c r="D7" s="132" t="s">
        <v>343</v>
      </c>
      <c r="E7" s="132" t="s">
        <v>70</v>
      </c>
      <c r="F7" s="132" t="str">
        <f>M7</f>
        <v>辽宁顺发工程有限公司</v>
      </c>
      <c r="G7" s="134" t="s">
        <v>337</v>
      </c>
      <c r="H7" s="133">
        <v>3600</v>
      </c>
      <c r="I7" s="142">
        <v>14483895.42</v>
      </c>
      <c r="J7" s="132" t="s">
        <v>337</v>
      </c>
      <c r="K7" s="132" t="s">
        <v>344</v>
      </c>
      <c r="L7" s="132" t="s">
        <v>354</v>
      </c>
      <c r="M7" s="132" t="s">
        <v>92</v>
      </c>
      <c r="N7" s="132" t="s">
        <v>355</v>
      </c>
      <c r="O7" s="132" t="s">
        <v>356</v>
      </c>
      <c r="P7" s="132" t="s">
        <v>357</v>
      </c>
    </row>
    <row r="8" s="118" customFormat="1" customHeight="1" spans="1:16">
      <c r="A8" s="132" t="s">
        <v>358</v>
      </c>
      <c r="B8" s="132" t="s">
        <v>353</v>
      </c>
      <c r="C8" s="132" t="s">
        <v>353</v>
      </c>
      <c r="D8" s="132" t="s">
        <v>336</v>
      </c>
      <c r="E8" s="132" t="s">
        <v>55</v>
      </c>
      <c r="F8" s="132" t="str">
        <f>M8</f>
        <v>青岛纳惟信动力科技有限公司</v>
      </c>
      <c r="G8" s="133">
        <v>9450</v>
      </c>
      <c r="H8" s="134" t="s">
        <v>337</v>
      </c>
      <c r="I8" s="142">
        <v>14474445.42</v>
      </c>
      <c r="J8" s="132" t="s">
        <v>337</v>
      </c>
      <c r="K8" s="132" t="s">
        <v>337</v>
      </c>
      <c r="L8" s="132" t="s">
        <v>359</v>
      </c>
      <c r="M8" s="143" t="s">
        <v>227</v>
      </c>
      <c r="N8" s="132" t="s">
        <v>360</v>
      </c>
      <c r="O8" s="132" t="s">
        <v>340</v>
      </c>
      <c r="P8" s="132" t="s">
        <v>361</v>
      </c>
    </row>
    <row r="9" s="118" customFormat="1" customHeight="1" spans="1:16">
      <c r="A9" s="132" t="s">
        <v>362</v>
      </c>
      <c r="B9" s="132" t="s">
        <v>363</v>
      </c>
      <c r="C9" s="132" t="s">
        <v>363</v>
      </c>
      <c r="D9" s="132" t="s">
        <v>364</v>
      </c>
      <c r="E9" s="132" t="s">
        <v>70</v>
      </c>
      <c r="F9" s="132" t="str">
        <f>M9</f>
        <v>中地装（北京）科学技术研究院有限公司</v>
      </c>
      <c r="G9" s="134" t="s">
        <v>337</v>
      </c>
      <c r="H9" s="133">
        <v>16000</v>
      </c>
      <c r="I9" s="142">
        <v>14490445.42</v>
      </c>
      <c r="J9" s="132" t="s">
        <v>337</v>
      </c>
      <c r="K9" s="132" t="s">
        <v>365</v>
      </c>
      <c r="L9" s="132" t="s">
        <v>366</v>
      </c>
      <c r="M9" s="132" t="s">
        <v>112</v>
      </c>
      <c r="N9" s="132" t="s">
        <v>367</v>
      </c>
      <c r="O9" s="132" t="s">
        <v>368</v>
      </c>
      <c r="P9" s="132" t="s">
        <v>369</v>
      </c>
    </row>
    <row r="10" s="118" customFormat="1" customHeight="1" spans="1:16">
      <c r="A10" s="132" t="s">
        <v>370</v>
      </c>
      <c r="B10" s="132" t="s">
        <v>363</v>
      </c>
      <c r="C10" s="132" t="s">
        <v>363</v>
      </c>
      <c r="D10" s="132" t="s">
        <v>336</v>
      </c>
      <c r="E10" s="132" t="s">
        <v>55</v>
      </c>
      <c r="F10" s="132" t="str">
        <f>M10</f>
        <v>徐州远喜物流有限公司</v>
      </c>
      <c r="G10" s="133">
        <v>6115</v>
      </c>
      <c r="H10" s="134" t="s">
        <v>337</v>
      </c>
      <c r="I10" s="142">
        <v>14484330.42</v>
      </c>
      <c r="J10" s="132" t="s">
        <v>337</v>
      </c>
      <c r="K10" s="132" t="s">
        <v>337</v>
      </c>
      <c r="L10" s="132" t="s">
        <v>371</v>
      </c>
      <c r="M10" s="143" t="s">
        <v>270</v>
      </c>
      <c r="N10" s="132" t="s">
        <v>372</v>
      </c>
      <c r="O10" s="132" t="s">
        <v>300</v>
      </c>
      <c r="P10" s="132" t="s">
        <v>373</v>
      </c>
    </row>
    <row r="11" s="118" customFormat="1" customHeight="1" spans="1:16">
      <c r="A11" s="132" t="s">
        <v>374</v>
      </c>
      <c r="B11" s="132" t="s">
        <v>363</v>
      </c>
      <c r="C11" s="132" t="s">
        <v>363</v>
      </c>
      <c r="D11" s="132" t="s">
        <v>343</v>
      </c>
      <c r="E11" s="132" t="s">
        <v>70</v>
      </c>
      <c r="F11" s="132" t="str">
        <f>M11</f>
        <v>泰安鲁能机械有限公司</v>
      </c>
      <c r="G11" s="134" t="s">
        <v>337</v>
      </c>
      <c r="H11" s="133">
        <v>11670</v>
      </c>
      <c r="I11" s="142">
        <v>14496000.42</v>
      </c>
      <c r="J11" s="132" t="s">
        <v>337</v>
      </c>
      <c r="K11" s="132" t="s">
        <v>344</v>
      </c>
      <c r="L11" s="132" t="s">
        <v>375</v>
      </c>
      <c r="M11" s="132" t="s">
        <v>105</v>
      </c>
      <c r="N11" s="132" t="s">
        <v>376</v>
      </c>
      <c r="O11" s="132" t="s">
        <v>356</v>
      </c>
      <c r="P11" s="132" t="s">
        <v>377</v>
      </c>
    </row>
    <row r="12" s="118" customFormat="1" customHeight="1" spans="1:16">
      <c r="A12" s="132" t="s">
        <v>378</v>
      </c>
      <c r="B12" s="132" t="s">
        <v>363</v>
      </c>
      <c r="C12" s="132" t="s">
        <v>363</v>
      </c>
      <c r="D12" s="132" t="s">
        <v>336</v>
      </c>
      <c r="E12" s="132" t="s">
        <v>55</v>
      </c>
      <c r="F12" s="132" t="str">
        <f>M12</f>
        <v>鼓楼区云楚五金经销处</v>
      </c>
      <c r="G12" s="133">
        <v>2900</v>
      </c>
      <c r="H12" s="134" t="s">
        <v>337</v>
      </c>
      <c r="I12" s="142">
        <v>14493100.42</v>
      </c>
      <c r="J12" s="132" t="s">
        <v>337</v>
      </c>
      <c r="K12" s="132" t="s">
        <v>337</v>
      </c>
      <c r="L12" s="132" t="s">
        <v>379</v>
      </c>
      <c r="M12" s="132" t="s">
        <v>201</v>
      </c>
      <c r="N12" s="132" t="s">
        <v>380</v>
      </c>
      <c r="O12" s="132" t="s">
        <v>340</v>
      </c>
      <c r="P12" s="132" t="s">
        <v>381</v>
      </c>
    </row>
    <row r="13" s="118" customFormat="1" customHeight="1" spans="1:16">
      <c r="A13" s="132" t="s">
        <v>382</v>
      </c>
      <c r="B13" s="132" t="s">
        <v>363</v>
      </c>
      <c r="C13" s="132" t="s">
        <v>363</v>
      </c>
      <c r="D13" s="132" t="s">
        <v>336</v>
      </c>
      <c r="E13" s="132" t="s">
        <v>55</v>
      </c>
      <c r="F13" s="132" t="str">
        <f>M13</f>
        <v>温州市朝日液压机电有限公司</v>
      </c>
      <c r="G13" s="133">
        <v>17650</v>
      </c>
      <c r="H13" s="134" t="s">
        <v>337</v>
      </c>
      <c r="I13" s="142">
        <v>14475450.42</v>
      </c>
      <c r="J13" s="132" t="s">
        <v>337</v>
      </c>
      <c r="K13" s="132" t="s">
        <v>337</v>
      </c>
      <c r="L13" s="132" t="s">
        <v>383</v>
      </c>
      <c r="M13" s="143" t="s">
        <v>253</v>
      </c>
      <c r="N13" s="132" t="s">
        <v>360</v>
      </c>
      <c r="O13" s="132" t="s">
        <v>340</v>
      </c>
      <c r="P13" s="132" t="s">
        <v>384</v>
      </c>
    </row>
    <row r="14" s="118" customFormat="1" customHeight="1" spans="1:16">
      <c r="A14" s="132" t="s">
        <v>385</v>
      </c>
      <c r="B14" s="132" t="s">
        <v>363</v>
      </c>
      <c r="C14" s="132" t="s">
        <v>363</v>
      </c>
      <c r="D14" s="132" t="s">
        <v>336</v>
      </c>
      <c r="E14" s="132" t="s">
        <v>55</v>
      </c>
      <c r="F14" s="132" t="str">
        <f>M14</f>
        <v>徐州泰跃轴承有限公司</v>
      </c>
      <c r="G14" s="133">
        <v>15000</v>
      </c>
      <c r="H14" s="134" t="s">
        <v>337</v>
      </c>
      <c r="I14" s="142">
        <v>14460450.42</v>
      </c>
      <c r="J14" s="132" t="s">
        <v>337</v>
      </c>
      <c r="K14" s="132" t="s">
        <v>337</v>
      </c>
      <c r="L14" s="132" t="s">
        <v>386</v>
      </c>
      <c r="M14" s="143" t="s">
        <v>266</v>
      </c>
      <c r="N14" s="132" t="s">
        <v>387</v>
      </c>
      <c r="O14" s="132" t="s">
        <v>340</v>
      </c>
      <c r="P14" s="132" t="s">
        <v>388</v>
      </c>
    </row>
    <row r="15" s="118" customFormat="1" customHeight="1" spans="1:16">
      <c r="A15" s="132" t="s">
        <v>389</v>
      </c>
      <c r="B15" s="132" t="s">
        <v>390</v>
      </c>
      <c r="C15" s="132" t="s">
        <v>390</v>
      </c>
      <c r="D15" s="132" t="s">
        <v>336</v>
      </c>
      <c r="E15" s="132" t="s">
        <v>55</v>
      </c>
      <c r="F15" s="132" t="str">
        <f>M15</f>
        <v>江苏人本机电有限公司</v>
      </c>
      <c r="G15" s="137">
        <v>1272</v>
      </c>
      <c r="H15" s="134" t="s">
        <v>337</v>
      </c>
      <c r="I15" s="142">
        <v>14459178.42</v>
      </c>
      <c r="J15" s="132" t="s">
        <v>337</v>
      </c>
      <c r="K15" s="132" t="s">
        <v>337</v>
      </c>
      <c r="L15" s="132" t="s">
        <v>391</v>
      </c>
      <c r="M15" s="143" t="s">
        <v>217</v>
      </c>
      <c r="N15" s="132" t="s">
        <v>387</v>
      </c>
      <c r="O15" s="132" t="s">
        <v>340</v>
      </c>
      <c r="P15" s="132" t="s">
        <v>392</v>
      </c>
    </row>
    <row r="16" s="118" customFormat="1" customHeight="1" spans="1:16">
      <c r="A16" s="132" t="s">
        <v>393</v>
      </c>
      <c r="B16" s="132" t="s">
        <v>390</v>
      </c>
      <c r="C16" s="132" t="s">
        <v>390</v>
      </c>
      <c r="D16" s="132" t="s">
        <v>336</v>
      </c>
      <c r="E16" s="132" t="s">
        <v>55</v>
      </c>
      <c r="F16" s="132" t="str">
        <f>M16</f>
        <v>泉山区通标认证中心</v>
      </c>
      <c r="G16" s="133">
        <v>5000</v>
      </c>
      <c r="H16" s="134" t="s">
        <v>337</v>
      </c>
      <c r="I16" s="142">
        <v>14454178.42</v>
      </c>
      <c r="J16" s="132" t="s">
        <v>337</v>
      </c>
      <c r="K16" s="132" t="s">
        <v>337</v>
      </c>
      <c r="L16" s="132" t="s">
        <v>394</v>
      </c>
      <c r="M16" s="132" t="s">
        <v>228</v>
      </c>
      <c r="N16" s="132" t="s">
        <v>339</v>
      </c>
      <c r="O16" s="132" t="s">
        <v>395</v>
      </c>
      <c r="P16" s="132" t="s">
        <v>396</v>
      </c>
    </row>
    <row r="17" s="118" customFormat="1" customHeight="1" spans="1:16">
      <c r="A17" s="132" t="s">
        <v>397</v>
      </c>
      <c r="B17" s="132" t="s">
        <v>390</v>
      </c>
      <c r="C17" s="132" t="s">
        <v>390</v>
      </c>
      <c r="D17" s="132" t="s">
        <v>336</v>
      </c>
      <c r="E17" s="132" t="s">
        <v>55</v>
      </c>
      <c r="F17" s="132" t="str">
        <f>M17</f>
        <v>航天信息江苏有限公司徐州分公司</v>
      </c>
      <c r="G17" s="138">
        <v>300</v>
      </c>
      <c r="H17" s="134" t="s">
        <v>337</v>
      </c>
      <c r="I17" s="142">
        <v>14453878.42</v>
      </c>
      <c r="J17" s="132" t="s">
        <v>337</v>
      </c>
      <c r="K17" s="132" t="s">
        <v>337</v>
      </c>
      <c r="L17" s="132" t="s">
        <v>398</v>
      </c>
      <c r="M17" s="143" t="s">
        <v>205</v>
      </c>
      <c r="N17" s="132" t="s">
        <v>387</v>
      </c>
      <c r="O17" s="132" t="s">
        <v>399</v>
      </c>
      <c r="P17" s="132" t="s">
        <v>400</v>
      </c>
    </row>
    <row r="18" s="118" customFormat="1" customHeight="1" spans="1:16">
      <c r="A18" s="132" t="s">
        <v>401</v>
      </c>
      <c r="B18" s="132" t="s">
        <v>390</v>
      </c>
      <c r="C18" s="132" t="s">
        <v>390</v>
      </c>
      <c r="D18" s="132" t="s">
        <v>402</v>
      </c>
      <c r="E18" s="132" t="s">
        <v>58</v>
      </c>
      <c r="F18" s="132" t="str">
        <f>M18</f>
        <v>叶强</v>
      </c>
      <c r="G18" s="137">
        <v>100000</v>
      </c>
      <c r="H18" s="134" t="s">
        <v>337</v>
      </c>
      <c r="I18" s="142">
        <v>14353878.42</v>
      </c>
      <c r="J18" s="132" t="s">
        <v>337</v>
      </c>
      <c r="K18" s="132" t="s">
        <v>365</v>
      </c>
      <c r="L18" s="132" t="s">
        <v>403</v>
      </c>
      <c r="M18" s="132" t="s">
        <v>64</v>
      </c>
      <c r="N18" s="132" t="s">
        <v>404</v>
      </c>
      <c r="O18" s="132" t="s">
        <v>405</v>
      </c>
      <c r="P18" s="132" t="s">
        <v>406</v>
      </c>
    </row>
    <row r="19" s="118" customFormat="1" customHeight="1" spans="1:16">
      <c r="A19" s="132" t="s">
        <v>407</v>
      </c>
      <c r="B19" s="132" t="s">
        <v>390</v>
      </c>
      <c r="C19" s="132" t="s">
        <v>390</v>
      </c>
      <c r="D19" s="132" t="s">
        <v>408</v>
      </c>
      <c r="E19" s="132" t="s">
        <v>55</v>
      </c>
      <c r="F19" s="132" t="str">
        <f>M19</f>
        <v>徐州市鼓楼区拾屯街道杨东村村民委员会</v>
      </c>
      <c r="G19" s="138">
        <v>928</v>
      </c>
      <c r="H19" s="134" t="s">
        <v>337</v>
      </c>
      <c r="I19" s="142">
        <v>14352950.42</v>
      </c>
      <c r="J19" s="132" t="s">
        <v>337</v>
      </c>
      <c r="K19" s="132" t="s">
        <v>365</v>
      </c>
      <c r="L19" s="132" t="s">
        <v>409</v>
      </c>
      <c r="M19" s="132" t="s">
        <v>260</v>
      </c>
      <c r="N19" s="132" t="s">
        <v>410</v>
      </c>
      <c r="O19" s="132" t="s">
        <v>411</v>
      </c>
      <c r="P19" s="132" t="s">
        <v>412</v>
      </c>
    </row>
    <row r="20" s="118" customFormat="1" customHeight="1" spans="1:16">
      <c r="A20" s="132" t="s">
        <v>413</v>
      </c>
      <c r="B20" s="132" t="s">
        <v>390</v>
      </c>
      <c r="C20" s="132" t="s">
        <v>390</v>
      </c>
      <c r="D20" s="132" t="s">
        <v>408</v>
      </c>
      <c r="E20" s="132" t="s">
        <v>69</v>
      </c>
      <c r="F20" s="132" t="s">
        <v>291</v>
      </c>
      <c r="G20" s="135">
        <v>1</v>
      </c>
      <c r="H20" s="134" t="s">
        <v>337</v>
      </c>
      <c r="I20" s="142">
        <v>14352949.42</v>
      </c>
      <c r="J20" s="132" t="s">
        <v>337</v>
      </c>
      <c r="K20" s="132" t="s">
        <v>365</v>
      </c>
      <c r="L20" s="132" t="s">
        <v>414</v>
      </c>
      <c r="M20" s="132" t="s">
        <v>415</v>
      </c>
      <c r="N20" s="132" t="s">
        <v>416</v>
      </c>
      <c r="O20" s="132" t="s">
        <v>417</v>
      </c>
      <c r="P20" s="132" t="s">
        <v>412</v>
      </c>
    </row>
    <row r="21" s="118" customFormat="1" customHeight="1" spans="1:16">
      <c r="A21" s="132" t="s">
        <v>418</v>
      </c>
      <c r="B21" s="132" t="s">
        <v>419</v>
      </c>
      <c r="C21" s="132" t="s">
        <v>419</v>
      </c>
      <c r="D21" s="132" t="s">
        <v>343</v>
      </c>
      <c r="E21" s="132" t="s">
        <v>70</v>
      </c>
      <c r="F21" s="132" t="str">
        <f>M21</f>
        <v>成都泓业智能设备有限公司</v>
      </c>
      <c r="G21" s="134" t="s">
        <v>337</v>
      </c>
      <c r="H21" s="137">
        <v>195447.6</v>
      </c>
      <c r="I21" s="142">
        <v>14548397.02</v>
      </c>
      <c r="J21" s="132" t="s">
        <v>337</v>
      </c>
      <c r="K21" s="132" t="s">
        <v>344</v>
      </c>
      <c r="L21" s="132" t="s">
        <v>420</v>
      </c>
      <c r="M21" s="132" t="s">
        <v>85</v>
      </c>
      <c r="N21" s="132" t="s">
        <v>421</v>
      </c>
      <c r="O21" s="132" t="s">
        <v>356</v>
      </c>
      <c r="P21" s="132" t="s">
        <v>422</v>
      </c>
    </row>
    <row r="22" s="118" customFormat="1" customHeight="1" spans="1:16">
      <c r="A22" s="132" t="s">
        <v>423</v>
      </c>
      <c r="B22" s="132" t="s">
        <v>419</v>
      </c>
      <c r="C22" s="132" t="s">
        <v>419</v>
      </c>
      <c r="D22" s="132" t="s">
        <v>424</v>
      </c>
      <c r="E22" s="132" t="s">
        <v>70</v>
      </c>
      <c r="F22" s="132" t="str">
        <f>M22</f>
        <v>博创优（北京）科技有限公司</v>
      </c>
      <c r="G22" s="134" t="s">
        <v>337</v>
      </c>
      <c r="H22" s="139">
        <v>17946</v>
      </c>
      <c r="I22" s="142">
        <v>14566343.02</v>
      </c>
      <c r="J22" s="132" t="s">
        <v>337</v>
      </c>
      <c r="K22" s="132" t="s">
        <v>425</v>
      </c>
      <c r="L22" s="132" t="s">
        <v>426</v>
      </c>
      <c r="M22" s="132" t="s">
        <v>84</v>
      </c>
      <c r="N22" s="132" t="s">
        <v>427</v>
      </c>
      <c r="O22" s="132" t="s">
        <v>340</v>
      </c>
      <c r="P22" s="132" t="s">
        <v>428</v>
      </c>
    </row>
    <row r="23" s="118" customFormat="1" customHeight="1" spans="1:16">
      <c r="A23" s="132" t="s">
        <v>429</v>
      </c>
      <c r="B23" s="132" t="s">
        <v>419</v>
      </c>
      <c r="C23" s="132" t="s">
        <v>419</v>
      </c>
      <c r="D23" s="132" t="s">
        <v>424</v>
      </c>
      <c r="E23" s="132" t="s">
        <v>70</v>
      </c>
      <c r="F23" s="132" t="str">
        <f>M23</f>
        <v>沈阳市陕鑫重卡汽车配件有限公司</v>
      </c>
      <c r="G23" s="134" t="s">
        <v>337</v>
      </c>
      <c r="H23" s="133">
        <v>20840</v>
      </c>
      <c r="I23" s="142">
        <v>14587183.02</v>
      </c>
      <c r="J23" s="132" t="s">
        <v>337</v>
      </c>
      <c r="K23" s="132" t="s">
        <v>425</v>
      </c>
      <c r="L23" s="132" t="s">
        <v>430</v>
      </c>
      <c r="M23" s="132" t="s">
        <v>102</v>
      </c>
      <c r="N23" s="132" t="s">
        <v>431</v>
      </c>
      <c r="O23" s="132" t="s">
        <v>340</v>
      </c>
      <c r="P23" s="132" t="s">
        <v>432</v>
      </c>
    </row>
    <row r="24" s="118" customFormat="1" customHeight="1" spans="1:16">
      <c r="A24" s="132" t="s">
        <v>433</v>
      </c>
      <c r="B24" s="132" t="s">
        <v>419</v>
      </c>
      <c r="C24" s="132" t="s">
        <v>419</v>
      </c>
      <c r="D24" s="132" t="s">
        <v>424</v>
      </c>
      <c r="E24" s="132" t="s">
        <v>70</v>
      </c>
      <c r="F24" s="132" t="str">
        <f>M24</f>
        <v>本溪市平安车业有限责任公司</v>
      </c>
      <c r="G24" s="134" t="s">
        <v>337</v>
      </c>
      <c r="H24" s="133">
        <v>6590</v>
      </c>
      <c r="I24" s="142">
        <v>14593773.02</v>
      </c>
      <c r="J24" s="132" t="s">
        <v>337</v>
      </c>
      <c r="K24" s="132" t="s">
        <v>425</v>
      </c>
      <c r="L24" s="132" t="s">
        <v>434</v>
      </c>
      <c r="M24" s="132" t="s">
        <v>83</v>
      </c>
      <c r="N24" s="132" t="s">
        <v>435</v>
      </c>
      <c r="O24" s="132" t="s">
        <v>337</v>
      </c>
      <c r="P24" s="132" t="s">
        <v>436</v>
      </c>
    </row>
    <row r="25" s="118" customFormat="1" customHeight="1" spans="1:16">
      <c r="A25" s="132" t="s">
        <v>437</v>
      </c>
      <c r="B25" s="132" t="s">
        <v>438</v>
      </c>
      <c r="C25" s="132" t="s">
        <v>438</v>
      </c>
      <c r="D25" s="132" t="s">
        <v>408</v>
      </c>
      <c r="E25" s="132" t="s">
        <v>55</v>
      </c>
      <c r="F25" s="132" t="str">
        <f>M25</f>
        <v>山东蓬翔汽车有限公司</v>
      </c>
      <c r="G25" s="133">
        <v>194348.7</v>
      </c>
      <c r="H25" s="134" t="s">
        <v>337</v>
      </c>
      <c r="I25" s="142">
        <v>14399424.32</v>
      </c>
      <c r="J25" s="132" t="s">
        <v>337</v>
      </c>
      <c r="K25" s="132" t="s">
        <v>365</v>
      </c>
      <c r="L25" s="132" t="s">
        <v>439</v>
      </c>
      <c r="M25" s="143" t="s">
        <v>237</v>
      </c>
      <c r="N25" s="132" t="s">
        <v>440</v>
      </c>
      <c r="O25" s="132" t="s">
        <v>340</v>
      </c>
      <c r="P25" s="132" t="s">
        <v>441</v>
      </c>
    </row>
    <row r="26" s="118" customFormat="1" customHeight="1" spans="1:16">
      <c r="A26" s="132" t="s">
        <v>442</v>
      </c>
      <c r="B26" s="132" t="s">
        <v>438</v>
      </c>
      <c r="C26" s="132" t="s">
        <v>438</v>
      </c>
      <c r="D26" s="132" t="s">
        <v>408</v>
      </c>
      <c r="E26" s="132" t="s">
        <v>69</v>
      </c>
      <c r="F26" s="132" t="s">
        <v>291</v>
      </c>
      <c r="G26" s="135">
        <v>15</v>
      </c>
      <c r="H26" s="134" t="s">
        <v>337</v>
      </c>
      <c r="I26" s="142">
        <v>14399409.32</v>
      </c>
      <c r="J26" s="132" t="s">
        <v>337</v>
      </c>
      <c r="K26" s="132" t="s">
        <v>365</v>
      </c>
      <c r="L26" s="132" t="s">
        <v>414</v>
      </c>
      <c r="M26" s="132" t="s">
        <v>415</v>
      </c>
      <c r="N26" s="132" t="s">
        <v>416</v>
      </c>
      <c r="O26" s="132" t="s">
        <v>443</v>
      </c>
      <c r="P26" s="132" t="s">
        <v>441</v>
      </c>
    </row>
    <row r="27" s="118" customFormat="1" customHeight="1" spans="1:16">
      <c r="A27" s="132" t="s">
        <v>444</v>
      </c>
      <c r="B27" s="132" t="s">
        <v>438</v>
      </c>
      <c r="C27" s="132" t="s">
        <v>438</v>
      </c>
      <c r="D27" s="132" t="s">
        <v>336</v>
      </c>
      <c r="E27" s="132" t="s">
        <v>55</v>
      </c>
      <c r="F27" s="132" t="str">
        <f>M27</f>
        <v>徐州华东一级站商贸有限公司</v>
      </c>
      <c r="G27" s="133">
        <v>5475</v>
      </c>
      <c r="H27" s="134" t="s">
        <v>337</v>
      </c>
      <c r="I27" s="142">
        <v>14393934.32</v>
      </c>
      <c r="J27" s="132" t="s">
        <v>337</v>
      </c>
      <c r="K27" s="132" t="s">
        <v>337</v>
      </c>
      <c r="L27" s="132" t="s">
        <v>445</v>
      </c>
      <c r="M27" s="143" t="s">
        <v>254</v>
      </c>
      <c r="N27" s="132" t="s">
        <v>360</v>
      </c>
      <c r="O27" s="132" t="s">
        <v>340</v>
      </c>
      <c r="P27" s="132" t="s">
        <v>446</v>
      </c>
    </row>
    <row r="28" s="118" customFormat="1" customHeight="1" spans="1:16">
      <c r="A28" s="132" t="s">
        <v>447</v>
      </c>
      <c r="B28" s="132" t="s">
        <v>438</v>
      </c>
      <c r="C28" s="132" t="s">
        <v>438</v>
      </c>
      <c r="D28" s="132" t="s">
        <v>343</v>
      </c>
      <c r="E28" s="132" t="s">
        <v>70</v>
      </c>
      <c r="F28" s="132" t="str">
        <f>M28</f>
        <v>山东宏路重工股份有限公司</v>
      </c>
      <c r="G28" s="134" t="s">
        <v>337</v>
      </c>
      <c r="H28" s="133">
        <v>83704</v>
      </c>
      <c r="I28" s="142">
        <v>14477638.32</v>
      </c>
      <c r="J28" s="132" t="s">
        <v>337</v>
      </c>
      <c r="K28" s="132" t="s">
        <v>344</v>
      </c>
      <c r="L28" s="132" t="s">
        <v>448</v>
      </c>
      <c r="M28" s="132" t="s">
        <v>94</v>
      </c>
      <c r="N28" s="132" t="s">
        <v>449</v>
      </c>
      <c r="O28" s="132" t="s">
        <v>356</v>
      </c>
      <c r="P28" s="132" t="s">
        <v>450</v>
      </c>
    </row>
    <row r="29" s="118" customFormat="1" customHeight="1" spans="1:16">
      <c r="A29" s="132" t="s">
        <v>334</v>
      </c>
      <c r="B29" s="132" t="s">
        <v>438</v>
      </c>
      <c r="C29" s="132" t="s">
        <v>438</v>
      </c>
      <c r="D29" s="132" t="s">
        <v>336</v>
      </c>
      <c r="E29" s="132" t="s">
        <v>55</v>
      </c>
      <c r="F29" s="132" t="str">
        <f>M29</f>
        <v>广州海克力斯机电有限公司</v>
      </c>
      <c r="G29" s="133">
        <v>5050</v>
      </c>
      <c r="H29" s="134" t="s">
        <v>337</v>
      </c>
      <c r="I29" s="142">
        <v>14472588.32</v>
      </c>
      <c r="J29" s="132" t="s">
        <v>337</v>
      </c>
      <c r="K29" s="132" t="s">
        <v>337</v>
      </c>
      <c r="L29" s="132" t="s">
        <v>451</v>
      </c>
      <c r="M29" s="143" t="s">
        <v>202</v>
      </c>
      <c r="N29" s="132" t="s">
        <v>360</v>
      </c>
      <c r="O29" s="132" t="s">
        <v>340</v>
      </c>
      <c r="P29" s="132" t="s">
        <v>452</v>
      </c>
    </row>
    <row r="30" s="118" customFormat="1" customHeight="1" spans="1:16">
      <c r="A30" s="132" t="s">
        <v>342</v>
      </c>
      <c r="B30" s="132" t="s">
        <v>438</v>
      </c>
      <c r="C30" s="132" t="s">
        <v>438</v>
      </c>
      <c r="D30" s="132" t="s">
        <v>408</v>
      </c>
      <c r="E30" s="132" t="s">
        <v>55</v>
      </c>
      <c r="F30" s="132" t="str">
        <f>M30</f>
        <v>泉山区亚轩工业设计服务工作室</v>
      </c>
      <c r="G30" s="133">
        <v>400000</v>
      </c>
      <c r="H30" s="134" t="s">
        <v>337</v>
      </c>
      <c r="I30" s="142">
        <v>14072588.32</v>
      </c>
      <c r="J30" s="132" t="s">
        <v>337</v>
      </c>
      <c r="K30" s="132" t="s">
        <v>365</v>
      </c>
      <c r="L30" s="132" t="s">
        <v>453</v>
      </c>
      <c r="M30" s="132" t="s">
        <v>229</v>
      </c>
      <c r="N30" s="132" t="s">
        <v>454</v>
      </c>
      <c r="O30" s="132" t="s">
        <v>455</v>
      </c>
      <c r="P30" s="132" t="s">
        <v>456</v>
      </c>
    </row>
    <row r="31" s="118" customFormat="1" customHeight="1" spans="1:16">
      <c r="A31" s="132" t="s">
        <v>348</v>
      </c>
      <c r="B31" s="132" t="s">
        <v>438</v>
      </c>
      <c r="C31" s="132" t="s">
        <v>438</v>
      </c>
      <c r="D31" s="132" t="s">
        <v>408</v>
      </c>
      <c r="E31" s="132" t="s">
        <v>69</v>
      </c>
      <c r="F31" s="132" t="s">
        <v>291</v>
      </c>
      <c r="G31" s="135">
        <v>1</v>
      </c>
      <c r="H31" s="134" t="s">
        <v>337</v>
      </c>
      <c r="I31" s="142">
        <v>14072587.32</v>
      </c>
      <c r="J31" s="132" t="s">
        <v>337</v>
      </c>
      <c r="K31" s="132" t="s">
        <v>365</v>
      </c>
      <c r="L31" s="132" t="s">
        <v>414</v>
      </c>
      <c r="M31" s="132" t="s">
        <v>415</v>
      </c>
      <c r="N31" s="132" t="s">
        <v>416</v>
      </c>
      <c r="O31" s="132" t="s">
        <v>417</v>
      </c>
      <c r="P31" s="132" t="s">
        <v>456</v>
      </c>
    </row>
    <row r="32" s="118" customFormat="1" customHeight="1" spans="1:16">
      <c r="A32" s="132" t="s">
        <v>352</v>
      </c>
      <c r="B32" s="132" t="s">
        <v>438</v>
      </c>
      <c r="C32" s="132" t="s">
        <v>438</v>
      </c>
      <c r="D32" s="132" t="s">
        <v>343</v>
      </c>
      <c r="E32" s="132" t="s">
        <v>70</v>
      </c>
      <c r="F32" s="132" t="str">
        <f>M32</f>
        <v>山东羿博商贸有限公司</v>
      </c>
      <c r="G32" s="134" t="s">
        <v>337</v>
      </c>
      <c r="H32" s="133">
        <v>4300</v>
      </c>
      <c r="I32" s="142">
        <v>14076887.32</v>
      </c>
      <c r="J32" s="132" t="s">
        <v>337</v>
      </c>
      <c r="K32" s="132" t="s">
        <v>344</v>
      </c>
      <c r="L32" s="132" t="s">
        <v>457</v>
      </c>
      <c r="M32" s="132" t="s">
        <v>97</v>
      </c>
      <c r="N32" s="132" t="s">
        <v>458</v>
      </c>
      <c r="O32" s="132" t="s">
        <v>356</v>
      </c>
      <c r="P32" s="132" t="s">
        <v>459</v>
      </c>
    </row>
    <row r="33" s="118" customFormat="1" customHeight="1" spans="1:16">
      <c r="A33" s="132" t="s">
        <v>358</v>
      </c>
      <c r="B33" s="132" t="s">
        <v>460</v>
      </c>
      <c r="C33" s="132" t="s">
        <v>460</v>
      </c>
      <c r="D33" s="132" t="s">
        <v>461</v>
      </c>
      <c r="E33" s="132" t="s">
        <v>66</v>
      </c>
      <c r="F33" s="132" t="str">
        <f>M33</f>
        <v>浙江泰隆商业银行股份有限公司上海华新支行</v>
      </c>
      <c r="G33" s="134" t="s">
        <v>337</v>
      </c>
      <c r="H33" s="137">
        <v>100000</v>
      </c>
      <c r="I33" s="142">
        <v>14176887.32</v>
      </c>
      <c r="J33" s="132" t="s">
        <v>337</v>
      </c>
      <c r="K33" s="132" t="s">
        <v>365</v>
      </c>
      <c r="L33" s="132" t="s">
        <v>337</v>
      </c>
      <c r="M33" s="132" t="s">
        <v>80</v>
      </c>
      <c r="N33" s="132" t="s">
        <v>80</v>
      </c>
      <c r="O33" s="159" t="s">
        <v>462</v>
      </c>
      <c r="P33" s="132" t="s">
        <v>463</v>
      </c>
    </row>
    <row r="34" s="118" customFormat="1" customHeight="1" spans="1:16">
      <c r="A34" s="132" t="s">
        <v>362</v>
      </c>
      <c r="B34" s="132" t="s">
        <v>460</v>
      </c>
      <c r="C34" s="132" t="s">
        <v>460</v>
      </c>
      <c r="D34" s="132" t="s">
        <v>424</v>
      </c>
      <c r="E34" s="132" t="s">
        <v>70</v>
      </c>
      <c r="F34" s="132" t="str">
        <f>M34</f>
        <v>江西江铃底盘股份有限公司</v>
      </c>
      <c r="G34" s="134" t="s">
        <v>337</v>
      </c>
      <c r="H34" s="137">
        <v>15170</v>
      </c>
      <c r="I34" s="142">
        <v>14192057.32</v>
      </c>
      <c r="J34" s="132" t="s">
        <v>337</v>
      </c>
      <c r="K34" s="132" t="s">
        <v>425</v>
      </c>
      <c r="L34" s="132" t="s">
        <v>464</v>
      </c>
      <c r="M34" s="132" t="s">
        <v>90</v>
      </c>
      <c r="N34" s="132" t="s">
        <v>465</v>
      </c>
      <c r="O34" s="132" t="s">
        <v>337</v>
      </c>
      <c r="P34" s="132" t="s">
        <v>466</v>
      </c>
    </row>
    <row r="35" s="118" customFormat="1" customHeight="1" spans="1:16">
      <c r="A35" s="132" t="s">
        <v>370</v>
      </c>
      <c r="B35" s="132" t="s">
        <v>460</v>
      </c>
      <c r="C35" s="132" t="s">
        <v>460</v>
      </c>
      <c r="D35" s="132" t="s">
        <v>424</v>
      </c>
      <c r="E35" s="132" t="s">
        <v>70</v>
      </c>
      <c r="F35" s="132" t="str">
        <f>M35</f>
        <v>沈阳市陕鑫重卡汽车配件有限公司</v>
      </c>
      <c r="G35" s="134" t="s">
        <v>337</v>
      </c>
      <c r="H35" s="133">
        <v>1032</v>
      </c>
      <c r="I35" s="142">
        <v>14193089.32</v>
      </c>
      <c r="J35" s="132" t="s">
        <v>337</v>
      </c>
      <c r="K35" s="132" t="s">
        <v>425</v>
      </c>
      <c r="L35" s="132" t="s">
        <v>430</v>
      </c>
      <c r="M35" s="132" t="s">
        <v>102</v>
      </c>
      <c r="N35" s="132" t="s">
        <v>431</v>
      </c>
      <c r="O35" s="132" t="s">
        <v>340</v>
      </c>
      <c r="P35" s="132" t="s">
        <v>467</v>
      </c>
    </row>
    <row r="36" s="118" customFormat="1" customHeight="1" spans="1:16">
      <c r="A36" s="132" t="s">
        <v>374</v>
      </c>
      <c r="B36" s="132" t="s">
        <v>460</v>
      </c>
      <c r="C36" s="132" t="s">
        <v>460</v>
      </c>
      <c r="D36" s="132" t="s">
        <v>336</v>
      </c>
      <c r="E36" s="132" t="s">
        <v>55</v>
      </c>
      <c r="F36" s="132" t="str">
        <f>M36</f>
        <v>柳州蓬翔车桥有限公司</v>
      </c>
      <c r="G36" s="133">
        <v>32652.74</v>
      </c>
      <c r="H36" s="134" t="s">
        <v>337</v>
      </c>
      <c r="I36" s="142">
        <v>14160436.58</v>
      </c>
      <c r="J36" s="132" t="s">
        <v>337</v>
      </c>
      <c r="K36" s="132" t="s">
        <v>337</v>
      </c>
      <c r="L36" s="132" t="s">
        <v>468</v>
      </c>
      <c r="M36" s="143" t="s">
        <v>93</v>
      </c>
      <c r="N36" s="132" t="s">
        <v>387</v>
      </c>
      <c r="O36" s="132" t="s">
        <v>340</v>
      </c>
      <c r="P36" s="132" t="s">
        <v>469</v>
      </c>
    </row>
    <row r="37" s="118" customFormat="1" customHeight="1" spans="1:16">
      <c r="A37" s="132" t="s">
        <v>378</v>
      </c>
      <c r="B37" s="132" t="s">
        <v>460</v>
      </c>
      <c r="C37" s="132" t="s">
        <v>460</v>
      </c>
      <c r="D37" s="132" t="s">
        <v>336</v>
      </c>
      <c r="E37" s="132" t="s">
        <v>55</v>
      </c>
      <c r="F37" s="132" t="str">
        <f>M37</f>
        <v>徐州市英利润滑油有限公司</v>
      </c>
      <c r="G37" s="133">
        <v>1935</v>
      </c>
      <c r="H37" s="134" t="s">
        <v>337</v>
      </c>
      <c r="I37" s="142">
        <v>14158501.58</v>
      </c>
      <c r="J37" s="132" t="s">
        <v>337</v>
      </c>
      <c r="K37" s="132" t="s">
        <v>337</v>
      </c>
      <c r="L37" s="132" t="s">
        <v>470</v>
      </c>
      <c r="M37" s="143" t="s">
        <v>264</v>
      </c>
      <c r="N37" s="132" t="s">
        <v>360</v>
      </c>
      <c r="O37" s="132" t="s">
        <v>340</v>
      </c>
      <c r="P37" s="132" t="s">
        <v>471</v>
      </c>
    </row>
    <row r="38" s="118" customFormat="1" customHeight="1" spans="1:16">
      <c r="A38" s="132" t="s">
        <v>382</v>
      </c>
      <c r="B38" s="132" t="s">
        <v>460</v>
      </c>
      <c r="C38" s="132" t="s">
        <v>460</v>
      </c>
      <c r="D38" s="132" t="s">
        <v>336</v>
      </c>
      <c r="E38" s="132" t="s">
        <v>55</v>
      </c>
      <c r="F38" s="132" t="str">
        <f>M38</f>
        <v>河北创亿机械配件有限公司</v>
      </c>
      <c r="G38" s="133">
        <v>6239.05</v>
      </c>
      <c r="H38" s="134" t="s">
        <v>337</v>
      </c>
      <c r="I38" s="142">
        <v>14152262.53</v>
      </c>
      <c r="J38" s="132" t="s">
        <v>337</v>
      </c>
      <c r="K38" s="132" t="s">
        <v>337</v>
      </c>
      <c r="L38" s="132" t="s">
        <v>472</v>
      </c>
      <c r="M38" s="143" t="s">
        <v>207</v>
      </c>
      <c r="N38" s="132" t="s">
        <v>339</v>
      </c>
      <c r="O38" s="132" t="s">
        <v>340</v>
      </c>
      <c r="P38" s="132" t="s">
        <v>473</v>
      </c>
    </row>
    <row r="39" s="118" customFormat="1" customHeight="1" spans="1:16">
      <c r="A39" s="132" t="s">
        <v>385</v>
      </c>
      <c r="B39" s="132" t="s">
        <v>460</v>
      </c>
      <c r="C39" s="132" t="s">
        <v>460</v>
      </c>
      <c r="D39" s="132" t="s">
        <v>424</v>
      </c>
      <c r="E39" s="132" t="s">
        <v>70</v>
      </c>
      <c r="F39" s="132" t="str">
        <f>M39</f>
        <v>山西省防爆机车研究所（有限公司）</v>
      </c>
      <c r="G39" s="134" t="s">
        <v>337</v>
      </c>
      <c r="H39" s="133">
        <v>2160</v>
      </c>
      <c r="I39" s="142">
        <v>14154422.53</v>
      </c>
      <c r="J39" s="132" t="s">
        <v>337</v>
      </c>
      <c r="K39" s="132" t="s">
        <v>425</v>
      </c>
      <c r="L39" s="132" t="s">
        <v>474</v>
      </c>
      <c r="M39" s="132" t="s">
        <v>100</v>
      </c>
      <c r="N39" s="132" t="s">
        <v>475</v>
      </c>
      <c r="O39" s="132" t="s">
        <v>340</v>
      </c>
      <c r="P39" s="132" t="s">
        <v>476</v>
      </c>
    </row>
    <row r="40" s="118" customFormat="1" customHeight="1" spans="1:16">
      <c r="A40" s="132" t="s">
        <v>389</v>
      </c>
      <c r="B40" s="132" t="s">
        <v>477</v>
      </c>
      <c r="C40" s="132" t="s">
        <v>477</v>
      </c>
      <c r="D40" s="132" t="s">
        <v>336</v>
      </c>
      <c r="E40" s="132" t="s">
        <v>55</v>
      </c>
      <c r="F40" s="132" t="str">
        <f>M40</f>
        <v>徐州顺丰速运有限公司</v>
      </c>
      <c r="G40" s="133">
        <v>2665</v>
      </c>
      <c r="H40" s="134" t="s">
        <v>337</v>
      </c>
      <c r="I40" s="142">
        <v>14151757.53</v>
      </c>
      <c r="J40" s="132" t="s">
        <v>337</v>
      </c>
      <c r="K40" s="132" t="s">
        <v>337</v>
      </c>
      <c r="L40" s="132" t="s">
        <v>478</v>
      </c>
      <c r="M40" s="143" t="s">
        <v>265</v>
      </c>
      <c r="N40" s="132" t="s">
        <v>360</v>
      </c>
      <c r="O40" s="132" t="s">
        <v>300</v>
      </c>
      <c r="P40" s="132" t="s">
        <v>479</v>
      </c>
    </row>
    <row r="41" s="118" customFormat="1" customHeight="1" spans="1:16">
      <c r="A41" s="132" t="s">
        <v>393</v>
      </c>
      <c r="B41" s="132" t="s">
        <v>477</v>
      </c>
      <c r="C41" s="132" t="s">
        <v>477</v>
      </c>
      <c r="D41" s="132" t="s">
        <v>424</v>
      </c>
      <c r="E41" s="132" t="s">
        <v>70</v>
      </c>
      <c r="F41" s="132" t="str">
        <f>M41</f>
        <v>山东宏路重工股份有限公司</v>
      </c>
      <c r="G41" s="134" t="s">
        <v>337</v>
      </c>
      <c r="H41" s="133">
        <v>41180</v>
      </c>
      <c r="I41" s="142">
        <v>14192937.53</v>
      </c>
      <c r="J41" s="132" t="s">
        <v>337</v>
      </c>
      <c r="K41" s="132" t="s">
        <v>425</v>
      </c>
      <c r="L41" s="132" t="s">
        <v>480</v>
      </c>
      <c r="M41" s="132" t="s">
        <v>94</v>
      </c>
      <c r="N41" s="132" t="s">
        <v>481</v>
      </c>
      <c r="O41" s="132" t="s">
        <v>340</v>
      </c>
      <c r="P41" s="132" t="s">
        <v>482</v>
      </c>
    </row>
    <row r="42" s="118" customFormat="1" customHeight="1" spans="1:16">
      <c r="A42" s="132" t="s">
        <v>397</v>
      </c>
      <c r="B42" s="132" t="s">
        <v>477</v>
      </c>
      <c r="C42" s="132" t="s">
        <v>477</v>
      </c>
      <c r="D42" s="132" t="s">
        <v>402</v>
      </c>
      <c r="E42" s="132" t="s">
        <v>58</v>
      </c>
      <c r="F42" s="132" t="str">
        <f>M42</f>
        <v>叶强</v>
      </c>
      <c r="G42" s="137">
        <v>100000</v>
      </c>
      <c r="H42" s="134" t="s">
        <v>337</v>
      </c>
      <c r="I42" s="142">
        <v>14092937.53</v>
      </c>
      <c r="J42" s="132" t="s">
        <v>337</v>
      </c>
      <c r="K42" s="132" t="s">
        <v>365</v>
      </c>
      <c r="L42" s="132" t="s">
        <v>403</v>
      </c>
      <c r="M42" s="132" t="s">
        <v>64</v>
      </c>
      <c r="N42" s="132" t="s">
        <v>404</v>
      </c>
      <c r="O42" s="132" t="s">
        <v>405</v>
      </c>
      <c r="P42" s="132" t="s">
        <v>483</v>
      </c>
    </row>
    <row r="43" s="118" customFormat="1" customHeight="1" spans="1:16">
      <c r="A43" s="132" t="s">
        <v>401</v>
      </c>
      <c r="B43" s="132" t="s">
        <v>477</v>
      </c>
      <c r="C43" s="132" t="s">
        <v>477</v>
      </c>
      <c r="D43" s="132" t="s">
        <v>343</v>
      </c>
      <c r="E43" s="132" t="s">
        <v>70</v>
      </c>
      <c r="F43" s="132" t="str">
        <f>M43</f>
        <v>泰安九洲金城机械有限公司</v>
      </c>
      <c r="G43" s="134" t="s">
        <v>337</v>
      </c>
      <c r="H43" s="133">
        <v>4200</v>
      </c>
      <c r="I43" s="142">
        <v>14097137.53</v>
      </c>
      <c r="J43" s="132" t="s">
        <v>337</v>
      </c>
      <c r="K43" s="132" t="s">
        <v>344</v>
      </c>
      <c r="L43" s="132" t="s">
        <v>484</v>
      </c>
      <c r="M43" s="132" t="s">
        <v>104</v>
      </c>
      <c r="N43" s="132" t="s">
        <v>485</v>
      </c>
      <c r="O43" s="132" t="s">
        <v>340</v>
      </c>
      <c r="P43" s="132" t="s">
        <v>486</v>
      </c>
    </row>
    <row r="44" s="118" customFormat="1" customHeight="1" spans="1:16">
      <c r="A44" s="132" t="s">
        <v>407</v>
      </c>
      <c r="B44" s="132" t="s">
        <v>487</v>
      </c>
      <c r="C44" s="132" t="s">
        <v>487</v>
      </c>
      <c r="D44" s="132" t="s">
        <v>402</v>
      </c>
      <c r="E44" s="132" t="s">
        <v>58</v>
      </c>
      <c r="F44" s="132" t="str">
        <f>M44</f>
        <v>叶强</v>
      </c>
      <c r="G44" s="137">
        <v>100000</v>
      </c>
      <c r="H44" s="134" t="s">
        <v>337</v>
      </c>
      <c r="I44" s="142">
        <v>13997137.53</v>
      </c>
      <c r="J44" s="132" t="s">
        <v>337</v>
      </c>
      <c r="K44" s="132" t="s">
        <v>365</v>
      </c>
      <c r="L44" s="132" t="s">
        <v>403</v>
      </c>
      <c r="M44" s="132" t="s">
        <v>64</v>
      </c>
      <c r="N44" s="132" t="s">
        <v>404</v>
      </c>
      <c r="O44" s="132" t="s">
        <v>405</v>
      </c>
      <c r="P44" s="132" t="s">
        <v>488</v>
      </c>
    </row>
    <row r="45" s="118" customFormat="1" customHeight="1" spans="1:16">
      <c r="A45" s="132" t="s">
        <v>413</v>
      </c>
      <c r="B45" s="132" t="s">
        <v>487</v>
      </c>
      <c r="C45" s="132" t="s">
        <v>487</v>
      </c>
      <c r="D45" s="132" t="s">
        <v>343</v>
      </c>
      <c r="E45" s="132" t="s">
        <v>70</v>
      </c>
      <c r="F45" s="132" t="str">
        <f>M45</f>
        <v>四川瑞越汽车有限公司</v>
      </c>
      <c r="G45" s="134" t="s">
        <v>337</v>
      </c>
      <c r="H45" s="137">
        <v>100000</v>
      </c>
      <c r="I45" s="142">
        <v>14097137.53</v>
      </c>
      <c r="J45" s="132" t="s">
        <v>337</v>
      </c>
      <c r="K45" s="132" t="s">
        <v>344</v>
      </c>
      <c r="L45" s="132" t="s">
        <v>489</v>
      </c>
      <c r="M45" s="132" t="s">
        <v>103</v>
      </c>
      <c r="N45" s="132" t="s">
        <v>490</v>
      </c>
      <c r="O45" s="132" t="s">
        <v>340</v>
      </c>
      <c r="P45" s="132" t="s">
        <v>491</v>
      </c>
    </row>
    <row r="46" s="118" customFormat="1" customHeight="1" spans="1:16">
      <c r="A46" s="132" t="s">
        <v>418</v>
      </c>
      <c r="B46" s="132" t="s">
        <v>487</v>
      </c>
      <c r="C46" s="132" t="s">
        <v>487</v>
      </c>
      <c r="D46" s="132" t="s">
        <v>492</v>
      </c>
      <c r="E46" s="132" t="s">
        <v>63</v>
      </c>
      <c r="F46" s="132" t="s">
        <v>4</v>
      </c>
      <c r="G46" s="135">
        <v>944.15</v>
      </c>
      <c r="H46" s="134" t="s">
        <v>337</v>
      </c>
      <c r="I46" s="142">
        <v>14096193.38</v>
      </c>
      <c r="J46" s="132" t="s">
        <v>337</v>
      </c>
      <c r="K46" s="132" t="s">
        <v>493</v>
      </c>
      <c r="L46" s="132" t="s">
        <v>494</v>
      </c>
      <c r="M46" s="132" t="s">
        <v>495</v>
      </c>
      <c r="N46" s="132" t="s">
        <v>496</v>
      </c>
      <c r="O46" s="132" t="s">
        <v>497</v>
      </c>
      <c r="P46" s="132" t="s">
        <v>498</v>
      </c>
    </row>
    <row r="47" s="118" customFormat="1" customHeight="1" spans="1:16">
      <c r="A47" s="132" t="s">
        <v>423</v>
      </c>
      <c r="B47" s="132" t="s">
        <v>487</v>
      </c>
      <c r="C47" s="132" t="s">
        <v>487</v>
      </c>
      <c r="D47" s="132" t="s">
        <v>336</v>
      </c>
      <c r="E47" s="132" t="s">
        <v>55</v>
      </c>
      <c r="F47" s="132" t="str">
        <f>M47</f>
        <v>徐州诗然钢材贸易有限公司</v>
      </c>
      <c r="G47" s="133">
        <v>13678</v>
      </c>
      <c r="H47" s="134" t="s">
        <v>337</v>
      </c>
      <c r="I47" s="142">
        <v>14082515.38</v>
      </c>
      <c r="J47" s="132" t="s">
        <v>337</v>
      </c>
      <c r="K47" s="132" t="s">
        <v>337</v>
      </c>
      <c r="L47" s="132" t="s">
        <v>499</v>
      </c>
      <c r="M47" s="143" t="s">
        <v>259</v>
      </c>
      <c r="N47" s="132" t="s">
        <v>339</v>
      </c>
      <c r="O47" s="132" t="s">
        <v>340</v>
      </c>
      <c r="P47" s="132" t="s">
        <v>500</v>
      </c>
    </row>
    <row r="48" s="118" customFormat="1" customHeight="1" spans="1:16">
      <c r="A48" s="132" t="s">
        <v>429</v>
      </c>
      <c r="B48" s="132" t="s">
        <v>487</v>
      </c>
      <c r="C48" s="132" t="s">
        <v>487</v>
      </c>
      <c r="D48" s="132" t="s">
        <v>402</v>
      </c>
      <c r="E48" s="132" t="s">
        <v>61</v>
      </c>
      <c r="F48" s="132" t="s">
        <v>299</v>
      </c>
      <c r="G48" s="137">
        <v>1000</v>
      </c>
      <c r="H48" s="134" t="s">
        <v>337</v>
      </c>
      <c r="I48" s="142">
        <v>14081515.38</v>
      </c>
      <c r="J48" s="132" t="s">
        <v>337</v>
      </c>
      <c r="K48" s="132" t="s">
        <v>365</v>
      </c>
      <c r="L48" s="132" t="s">
        <v>501</v>
      </c>
      <c r="M48" s="132" t="s">
        <v>502</v>
      </c>
      <c r="N48" s="132" t="s">
        <v>503</v>
      </c>
      <c r="O48" s="132" t="s">
        <v>504</v>
      </c>
      <c r="P48" s="132" t="s">
        <v>505</v>
      </c>
    </row>
    <row r="49" s="118" customFormat="1" customHeight="1" spans="1:16">
      <c r="A49" s="132" t="s">
        <v>433</v>
      </c>
      <c r="B49" s="132" t="s">
        <v>487</v>
      </c>
      <c r="C49" s="132" t="s">
        <v>487</v>
      </c>
      <c r="D49" s="132" t="s">
        <v>402</v>
      </c>
      <c r="E49" s="132" t="s">
        <v>61</v>
      </c>
      <c r="F49" s="132" t="s">
        <v>299</v>
      </c>
      <c r="G49" s="137">
        <v>1000</v>
      </c>
      <c r="H49" s="134" t="s">
        <v>337</v>
      </c>
      <c r="I49" s="142">
        <v>14080515.38</v>
      </c>
      <c r="J49" s="132" t="s">
        <v>337</v>
      </c>
      <c r="K49" s="132" t="s">
        <v>365</v>
      </c>
      <c r="L49" s="132" t="s">
        <v>506</v>
      </c>
      <c r="M49" s="132" t="s">
        <v>507</v>
      </c>
      <c r="N49" s="132" t="s">
        <v>404</v>
      </c>
      <c r="O49" s="132" t="s">
        <v>504</v>
      </c>
      <c r="P49" s="132" t="s">
        <v>508</v>
      </c>
    </row>
    <row r="50" s="118" customFormat="1" customHeight="1" spans="1:16">
      <c r="A50" s="132" t="s">
        <v>437</v>
      </c>
      <c r="B50" s="132" t="s">
        <v>487</v>
      </c>
      <c r="C50" s="132" t="s">
        <v>487</v>
      </c>
      <c r="D50" s="132" t="s">
        <v>402</v>
      </c>
      <c r="E50" s="132" t="s">
        <v>61</v>
      </c>
      <c r="F50" s="132" t="s">
        <v>299</v>
      </c>
      <c r="G50" s="137">
        <v>1000</v>
      </c>
      <c r="H50" s="134" t="s">
        <v>337</v>
      </c>
      <c r="I50" s="142">
        <v>14079515.38</v>
      </c>
      <c r="J50" s="132" t="s">
        <v>337</v>
      </c>
      <c r="K50" s="132" t="s">
        <v>365</v>
      </c>
      <c r="L50" s="132" t="s">
        <v>509</v>
      </c>
      <c r="M50" s="132" t="s">
        <v>510</v>
      </c>
      <c r="N50" s="132" t="s">
        <v>511</v>
      </c>
      <c r="O50" s="132" t="s">
        <v>504</v>
      </c>
      <c r="P50" s="132" t="s">
        <v>512</v>
      </c>
    </row>
    <row r="51" s="118" customFormat="1" customHeight="1" spans="1:16">
      <c r="A51" s="132" t="s">
        <v>442</v>
      </c>
      <c r="B51" s="132" t="s">
        <v>487</v>
      </c>
      <c r="C51" s="132" t="s">
        <v>487</v>
      </c>
      <c r="D51" s="132" t="s">
        <v>402</v>
      </c>
      <c r="E51" s="132" t="s">
        <v>61</v>
      </c>
      <c r="F51" s="132" t="s">
        <v>299</v>
      </c>
      <c r="G51" s="137">
        <v>1000</v>
      </c>
      <c r="H51" s="134" t="s">
        <v>337</v>
      </c>
      <c r="I51" s="142">
        <v>14078515.38</v>
      </c>
      <c r="J51" s="132" t="s">
        <v>337</v>
      </c>
      <c r="K51" s="132" t="s">
        <v>365</v>
      </c>
      <c r="L51" s="132" t="s">
        <v>513</v>
      </c>
      <c r="M51" s="132" t="s">
        <v>514</v>
      </c>
      <c r="N51" s="132" t="s">
        <v>515</v>
      </c>
      <c r="O51" s="132" t="s">
        <v>504</v>
      </c>
      <c r="P51" s="132" t="s">
        <v>516</v>
      </c>
    </row>
    <row r="52" s="118" customFormat="1" customHeight="1" spans="1:16">
      <c r="A52" s="132" t="s">
        <v>444</v>
      </c>
      <c r="B52" s="132" t="s">
        <v>487</v>
      </c>
      <c r="C52" s="132" t="s">
        <v>487</v>
      </c>
      <c r="D52" s="132" t="s">
        <v>402</v>
      </c>
      <c r="E52" s="132" t="s">
        <v>61</v>
      </c>
      <c r="F52" s="132" t="s">
        <v>299</v>
      </c>
      <c r="G52" s="137">
        <v>1000</v>
      </c>
      <c r="H52" s="134" t="s">
        <v>337</v>
      </c>
      <c r="I52" s="142">
        <v>14077515.38</v>
      </c>
      <c r="J52" s="132" t="s">
        <v>337</v>
      </c>
      <c r="K52" s="132" t="s">
        <v>365</v>
      </c>
      <c r="L52" s="132" t="s">
        <v>517</v>
      </c>
      <c r="M52" s="132" t="s">
        <v>518</v>
      </c>
      <c r="N52" s="132" t="s">
        <v>515</v>
      </c>
      <c r="O52" s="132" t="s">
        <v>504</v>
      </c>
      <c r="P52" s="132" t="s">
        <v>519</v>
      </c>
    </row>
    <row r="53" s="118" customFormat="1" customHeight="1" spans="1:16">
      <c r="A53" s="132" t="s">
        <v>447</v>
      </c>
      <c r="B53" s="132" t="s">
        <v>487</v>
      </c>
      <c r="C53" s="132" t="s">
        <v>487</v>
      </c>
      <c r="D53" s="132" t="s">
        <v>402</v>
      </c>
      <c r="E53" s="132" t="s">
        <v>61</v>
      </c>
      <c r="F53" s="132" t="s">
        <v>299</v>
      </c>
      <c r="G53" s="137">
        <v>1000</v>
      </c>
      <c r="H53" s="134" t="s">
        <v>337</v>
      </c>
      <c r="I53" s="142">
        <v>14076515.38</v>
      </c>
      <c r="J53" s="132" t="s">
        <v>337</v>
      </c>
      <c r="K53" s="132" t="s">
        <v>365</v>
      </c>
      <c r="L53" s="132" t="s">
        <v>403</v>
      </c>
      <c r="M53" s="132" t="s">
        <v>64</v>
      </c>
      <c r="N53" s="132" t="s">
        <v>404</v>
      </c>
      <c r="O53" s="132" t="s">
        <v>504</v>
      </c>
      <c r="P53" s="132" t="s">
        <v>520</v>
      </c>
    </row>
    <row r="54" s="118" customFormat="1" customHeight="1" spans="1:16">
      <c r="A54" s="132" t="s">
        <v>521</v>
      </c>
      <c r="B54" s="132" t="s">
        <v>487</v>
      </c>
      <c r="C54" s="132" t="s">
        <v>487</v>
      </c>
      <c r="D54" s="132" t="s">
        <v>402</v>
      </c>
      <c r="E54" s="132" t="s">
        <v>61</v>
      </c>
      <c r="F54" s="132" t="s">
        <v>299</v>
      </c>
      <c r="G54" s="137">
        <v>1000</v>
      </c>
      <c r="H54" s="134" t="s">
        <v>337</v>
      </c>
      <c r="I54" s="142">
        <v>14075515.38</v>
      </c>
      <c r="J54" s="132" t="s">
        <v>337</v>
      </c>
      <c r="K54" s="132" t="s">
        <v>365</v>
      </c>
      <c r="L54" s="132" t="s">
        <v>522</v>
      </c>
      <c r="M54" s="132" t="s">
        <v>523</v>
      </c>
      <c r="N54" s="132" t="s">
        <v>515</v>
      </c>
      <c r="O54" s="132" t="s">
        <v>504</v>
      </c>
      <c r="P54" s="132" t="s">
        <v>524</v>
      </c>
    </row>
    <row r="55" s="118" customFormat="1" customHeight="1" spans="1:16">
      <c r="A55" s="132" t="s">
        <v>525</v>
      </c>
      <c r="B55" s="132" t="s">
        <v>487</v>
      </c>
      <c r="C55" s="132" t="s">
        <v>487</v>
      </c>
      <c r="D55" s="132" t="s">
        <v>402</v>
      </c>
      <c r="E55" s="132" t="s">
        <v>61</v>
      </c>
      <c r="F55" s="132" t="s">
        <v>299</v>
      </c>
      <c r="G55" s="137">
        <v>1000</v>
      </c>
      <c r="H55" s="134" t="s">
        <v>337</v>
      </c>
      <c r="I55" s="142">
        <v>14074515.38</v>
      </c>
      <c r="J55" s="132" t="s">
        <v>337</v>
      </c>
      <c r="K55" s="132" t="s">
        <v>365</v>
      </c>
      <c r="L55" s="132" t="s">
        <v>526</v>
      </c>
      <c r="M55" s="132" t="s">
        <v>527</v>
      </c>
      <c r="N55" s="132" t="s">
        <v>528</v>
      </c>
      <c r="O55" s="132" t="s">
        <v>504</v>
      </c>
      <c r="P55" s="132" t="s">
        <v>529</v>
      </c>
    </row>
    <row r="56" s="118" customFormat="1" customHeight="1" spans="1:16">
      <c r="A56" s="132" t="s">
        <v>530</v>
      </c>
      <c r="B56" s="132" t="s">
        <v>487</v>
      </c>
      <c r="C56" s="132" t="s">
        <v>487</v>
      </c>
      <c r="D56" s="132" t="s">
        <v>402</v>
      </c>
      <c r="E56" s="132" t="s">
        <v>61</v>
      </c>
      <c r="F56" s="132" t="s">
        <v>299</v>
      </c>
      <c r="G56" s="137">
        <v>1000</v>
      </c>
      <c r="H56" s="134" t="s">
        <v>337</v>
      </c>
      <c r="I56" s="142">
        <v>14073515.38</v>
      </c>
      <c r="J56" s="132" t="s">
        <v>337</v>
      </c>
      <c r="K56" s="132" t="s">
        <v>365</v>
      </c>
      <c r="L56" s="132" t="s">
        <v>531</v>
      </c>
      <c r="M56" s="132" t="s">
        <v>532</v>
      </c>
      <c r="N56" s="132" t="s">
        <v>404</v>
      </c>
      <c r="O56" s="132" t="s">
        <v>504</v>
      </c>
      <c r="P56" s="132" t="s">
        <v>533</v>
      </c>
    </row>
    <row r="57" s="118" customFormat="1" customHeight="1" spans="1:16">
      <c r="A57" s="132" t="s">
        <v>534</v>
      </c>
      <c r="B57" s="132" t="s">
        <v>487</v>
      </c>
      <c r="C57" s="132" t="s">
        <v>487</v>
      </c>
      <c r="D57" s="132" t="s">
        <v>402</v>
      </c>
      <c r="E57" s="132" t="s">
        <v>61</v>
      </c>
      <c r="F57" s="132" t="s">
        <v>299</v>
      </c>
      <c r="G57" s="137">
        <v>1000</v>
      </c>
      <c r="H57" s="134" t="s">
        <v>337</v>
      </c>
      <c r="I57" s="142">
        <v>14072515.38</v>
      </c>
      <c r="J57" s="132" t="s">
        <v>337</v>
      </c>
      <c r="K57" s="132" t="s">
        <v>365</v>
      </c>
      <c r="L57" s="132" t="s">
        <v>535</v>
      </c>
      <c r="M57" s="132" t="s">
        <v>536</v>
      </c>
      <c r="N57" s="132" t="s">
        <v>537</v>
      </c>
      <c r="O57" s="132" t="s">
        <v>504</v>
      </c>
      <c r="P57" s="132" t="s">
        <v>538</v>
      </c>
    </row>
    <row r="58" s="118" customFormat="1" customHeight="1" spans="1:16">
      <c r="A58" s="132" t="s">
        <v>539</v>
      </c>
      <c r="B58" s="132" t="s">
        <v>487</v>
      </c>
      <c r="C58" s="132" t="s">
        <v>487</v>
      </c>
      <c r="D58" s="132" t="s">
        <v>402</v>
      </c>
      <c r="E58" s="132" t="s">
        <v>61</v>
      </c>
      <c r="F58" s="132" t="s">
        <v>299</v>
      </c>
      <c r="G58" s="137">
        <v>1000</v>
      </c>
      <c r="H58" s="134" t="s">
        <v>337</v>
      </c>
      <c r="I58" s="142">
        <v>14071515.38</v>
      </c>
      <c r="J58" s="132" t="s">
        <v>337</v>
      </c>
      <c r="K58" s="132" t="s">
        <v>365</v>
      </c>
      <c r="L58" s="132" t="s">
        <v>540</v>
      </c>
      <c r="M58" s="132" t="s">
        <v>541</v>
      </c>
      <c r="N58" s="132" t="s">
        <v>542</v>
      </c>
      <c r="O58" s="132" t="s">
        <v>504</v>
      </c>
      <c r="P58" s="132" t="s">
        <v>543</v>
      </c>
    </row>
    <row r="59" s="118" customFormat="1" customHeight="1" spans="1:16">
      <c r="A59" s="132" t="s">
        <v>544</v>
      </c>
      <c r="B59" s="132" t="s">
        <v>487</v>
      </c>
      <c r="C59" s="132" t="s">
        <v>487</v>
      </c>
      <c r="D59" s="132" t="s">
        <v>402</v>
      </c>
      <c r="E59" s="132" t="s">
        <v>61</v>
      </c>
      <c r="F59" s="132" t="s">
        <v>299</v>
      </c>
      <c r="G59" s="137">
        <v>1000</v>
      </c>
      <c r="H59" s="134" t="s">
        <v>337</v>
      </c>
      <c r="I59" s="142">
        <v>14070515.38</v>
      </c>
      <c r="J59" s="132" t="s">
        <v>337</v>
      </c>
      <c r="K59" s="132" t="s">
        <v>365</v>
      </c>
      <c r="L59" s="132" t="s">
        <v>545</v>
      </c>
      <c r="M59" s="132" t="s">
        <v>546</v>
      </c>
      <c r="N59" s="132" t="s">
        <v>515</v>
      </c>
      <c r="O59" s="132" t="s">
        <v>504</v>
      </c>
      <c r="P59" s="132" t="s">
        <v>547</v>
      </c>
    </row>
    <row r="60" s="118" customFormat="1" customHeight="1" spans="1:16">
      <c r="A60" s="132" t="s">
        <v>548</v>
      </c>
      <c r="B60" s="132" t="s">
        <v>487</v>
      </c>
      <c r="C60" s="132" t="s">
        <v>487</v>
      </c>
      <c r="D60" s="132" t="s">
        <v>402</v>
      </c>
      <c r="E60" s="132" t="s">
        <v>61</v>
      </c>
      <c r="F60" s="132" t="s">
        <v>299</v>
      </c>
      <c r="G60" s="137">
        <v>1000</v>
      </c>
      <c r="H60" s="134" t="s">
        <v>337</v>
      </c>
      <c r="I60" s="142">
        <v>14069515.38</v>
      </c>
      <c r="J60" s="132" t="s">
        <v>337</v>
      </c>
      <c r="K60" s="132" t="s">
        <v>365</v>
      </c>
      <c r="L60" s="132" t="s">
        <v>549</v>
      </c>
      <c r="M60" s="132" t="s">
        <v>550</v>
      </c>
      <c r="N60" s="132" t="s">
        <v>551</v>
      </c>
      <c r="O60" s="132" t="s">
        <v>504</v>
      </c>
      <c r="P60" s="132" t="s">
        <v>552</v>
      </c>
    </row>
    <row r="61" s="118" customFormat="1" customHeight="1" spans="1:16">
      <c r="A61" s="132" t="s">
        <v>553</v>
      </c>
      <c r="B61" s="132" t="s">
        <v>487</v>
      </c>
      <c r="C61" s="132" t="s">
        <v>487</v>
      </c>
      <c r="D61" s="132" t="s">
        <v>402</v>
      </c>
      <c r="E61" s="132" t="s">
        <v>61</v>
      </c>
      <c r="F61" s="132" t="s">
        <v>299</v>
      </c>
      <c r="G61" s="137">
        <v>1000</v>
      </c>
      <c r="H61" s="134" t="s">
        <v>337</v>
      </c>
      <c r="I61" s="142">
        <v>14068515.38</v>
      </c>
      <c r="J61" s="132" t="s">
        <v>337</v>
      </c>
      <c r="K61" s="132" t="s">
        <v>365</v>
      </c>
      <c r="L61" s="132" t="s">
        <v>554</v>
      </c>
      <c r="M61" s="132" t="s">
        <v>555</v>
      </c>
      <c r="N61" s="132" t="s">
        <v>511</v>
      </c>
      <c r="O61" s="132" t="s">
        <v>504</v>
      </c>
      <c r="P61" s="132" t="s">
        <v>556</v>
      </c>
    </row>
    <row r="62" s="118" customFormat="1" customHeight="1" spans="1:16">
      <c r="A62" s="132" t="s">
        <v>557</v>
      </c>
      <c r="B62" s="132" t="s">
        <v>487</v>
      </c>
      <c r="C62" s="132" t="s">
        <v>487</v>
      </c>
      <c r="D62" s="132" t="s">
        <v>402</v>
      </c>
      <c r="E62" s="132" t="s">
        <v>61</v>
      </c>
      <c r="F62" s="132" t="s">
        <v>299</v>
      </c>
      <c r="G62" s="137">
        <v>1000</v>
      </c>
      <c r="H62" s="134" t="s">
        <v>337</v>
      </c>
      <c r="I62" s="142">
        <v>14067515.38</v>
      </c>
      <c r="J62" s="132" t="s">
        <v>337</v>
      </c>
      <c r="K62" s="132" t="s">
        <v>365</v>
      </c>
      <c r="L62" s="132" t="s">
        <v>558</v>
      </c>
      <c r="M62" s="132" t="s">
        <v>559</v>
      </c>
      <c r="N62" s="132" t="s">
        <v>560</v>
      </c>
      <c r="O62" s="132" t="s">
        <v>504</v>
      </c>
      <c r="P62" s="132" t="s">
        <v>561</v>
      </c>
    </row>
    <row r="63" s="118" customFormat="1" customHeight="1" spans="1:16">
      <c r="A63" s="132" t="s">
        <v>562</v>
      </c>
      <c r="B63" s="132" t="s">
        <v>487</v>
      </c>
      <c r="C63" s="132" t="s">
        <v>487</v>
      </c>
      <c r="D63" s="132" t="s">
        <v>402</v>
      </c>
      <c r="E63" s="132" t="s">
        <v>61</v>
      </c>
      <c r="F63" s="132" t="s">
        <v>299</v>
      </c>
      <c r="G63" s="137">
        <v>1000</v>
      </c>
      <c r="H63" s="134" t="s">
        <v>337</v>
      </c>
      <c r="I63" s="142">
        <v>14066515.38</v>
      </c>
      <c r="J63" s="132" t="s">
        <v>337</v>
      </c>
      <c r="K63" s="132" t="s">
        <v>365</v>
      </c>
      <c r="L63" s="132" t="s">
        <v>563</v>
      </c>
      <c r="M63" s="132" t="s">
        <v>564</v>
      </c>
      <c r="N63" s="132" t="s">
        <v>515</v>
      </c>
      <c r="O63" s="132" t="s">
        <v>504</v>
      </c>
      <c r="P63" s="132" t="s">
        <v>565</v>
      </c>
    </row>
    <row r="64" s="118" customFormat="1" customHeight="1" spans="1:16">
      <c r="A64" s="132" t="s">
        <v>566</v>
      </c>
      <c r="B64" s="132" t="s">
        <v>487</v>
      </c>
      <c r="C64" s="132" t="s">
        <v>487</v>
      </c>
      <c r="D64" s="132" t="s">
        <v>402</v>
      </c>
      <c r="E64" s="132" t="s">
        <v>61</v>
      </c>
      <c r="F64" s="132" t="s">
        <v>299</v>
      </c>
      <c r="G64" s="137">
        <v>1000</v>
      </c>
      <c r="H64" s="134" t="s">
        <v>337</v>
      </c>
      <c r="I64" s="142">
        <v>14065515.38</v>
      </c>
      <c r="J64" s="132" t="s">
        <v>337</v>
      </c>
      <c r="K64" s="132" t="s">
        <v>365</v>
      </c>
      <c r="L64" s="132" t="s">
        <v>567</v>
      </c>
      <c r="M64" s="132" t="s">
        <v>568</v>
      </c>
      <c r="N64" s="132" t="s">
        <v>569</v>
      </c>
      <c r="O64" s="132" t="s">
        <v>504</v>
      </c>
      <c r="P64" s="132" t="s">
        <v>570</v>
      </c>
    </row>
    <row r="65" s="118" customFormat="1" customHeight="1" spans="1:16">
      <c r="A65" s="132" t="s">
        <v>571</v>
      </c>
      <c r="B65" s="132" t="s">
        <v>487</v>
      </c>
      <c r="C65" s="132" t="s">
        <v>487</v>
      </c>
      <c r="D65" s="132" t="s">
        <v>402</v>
      </c>
      <c r="E65" s="132" t="s">
        <v>61</v>
      </c>
      <c r="F65" s="132" t="s">
        <v>299</v>
      </c>
      <c r="G65" s="137">
        <v>1000</v>
      </c>
      <c r="H65" s="134" t="s">
        <v>337</v>
      </c>
      <c r="I65" s="142">
        <v>14064515.38</v>
      </c>
      <c r="J65" s="132" t="s">
        <v>337</v>
      </c>
      <c r="K65" s="132" t="s">
        <v>365</v>
      </c>
      <c r="L65" s="132" t="s">
        <v>572</v>
      </c>
      <c r="M65" s="132" t="s">
        <v>573</v>
      </c>
      <c r="N65" s="132" t="s">
        <v>404</v>
      </c>
      <c r="O65" s="132" t="s">
        <v>504</v>
      </c>
      <c r="P65" s="132" t="s">
        <v>574</v>
      </c>
    </row>
    <row r="66" s="118" customFormat="1" customHeight="1" spans="1:16">
      <c r="A66" s="132" t="s">
        <v>575</v>
      </c>
      <c r="B66" s="132" t="s">
        <v>487</v>
      </c>
      <c r="C66" s="132" t="s">
        <v>487</v>
      </c>
      <c r="D66" s="132" t="s">
        <v>402</v>
      </c>
      <c r="E66" s="132" t="s">
        <v>61</v>
      </c>
      <c r="F66" s="132" t="s">
        <v>299</v>
      </c>
      <c r="G66" s="137">
        <v>1000</v>
      </c>
      <c r="H66" s="134" t="s">
        <v>337</v>
      </c>
      <c r="I66" s="142">
        <v>14063515.38</v>
      </c>
      <c r="J66" s="132" t="s">
        <v>337</v>
      </c>
      <c r="K66" s="132" t="s">
        <v>365</v>
      </c>
      <c r="L66" s="132" t="s">
        <v>576</v>
      </c>
      <c r="M66" s="132" t="s">
        <v>577</v>
      </c>
      <c r="N66" s="132" t="s">
        <v>569</v>
      </c>
      <c r="O66" s="132" t="s">
        <v>504</v>
      </c>
      <c r="P66" s="132" t="s">
        <v>578</v>
      </c>
    </row>
    <row r="67" s="118" customFormat="1" customHeight="1" spans="1:16">
      <c r="A67" s="132" t="s">
        <v>579</v>
      </c>
      <c r="B67" s="132" t="s">
        <v>487</v>
      </c>
      <c r="C67" s="132" t="s">
        <v>487</v>
      </c>
      <c r="D67" s="132" t="s">
        <v>402</v>
      </c>
      <c r="E67" s="132" t="s">
        <v>61</v>
      </c>
      <c r="F67" s="132" t="s">
        <v>299</v>
      </c>
      <c r="G67" s="137">
        <v>1000</v>
      </c>
      <c r="H67" s="134" t="s">
        <v>337</v>
      </c>
      <c r="I67" s="142">
        <v>14062515.38</v>
      </c>
      <c r="J67" s="132" t="s">
        <v>337</v>
      </c>
      <c r="K67" s="132" t="s">
        <v>365</v>
      </c>
      <c r="L67" s="132" t="s">
        <v>580</v>
      </c>
      <c r="M67" s="132" t="s">
        <v>581</v>
      </c>
      <c r="N67" s="132" t="s">
        <v>404</v>
      </c>
      <c r="O67" s="132" t="s">
        <v>504</v>
      </c>
      <c r="P67" s="132" t="s">
        <v>582</v>
      </c>
    </row>
    <row r="68" s="118" customFormat="1" customHeight="1" spans="1:16">
      <c r="A68" s="132" t="s">
        <v>583</v>
      </c>
      <c r="B68" s="132" t="s">
        <v>487</v>
      </c>
      <c r="C68" s="132" t="s">
        <v>487</v>
      </c>
      <c r="D68" s="132" t="s">
        <v>402</v>
      </c>
      <c r="E68" s="132" t="s">
        <v>61</v>
      </c>
      <c r="F68" s="132" t="s">
        <v>299</v>
      </c>
      <c r="G68" s="137">
        <v>1000</v>
      </c>
      <c r="H68" s="134" t="s">
        <v>337</v>
      </c>
      <c r="I68" s="142">
        <v>14061515.38</v>
      </c>
      <c r="J68" s="132" t="s">
        <v>337</v>
      </c>
      <c r="K68" s="132" t="s">
        <v>365</v>
      </c>
      <c r="L68" s="132" t="s">
        <v>584</v>
      </c>
      <c r="M68" s="132" t="s">
        <v>585</v>
      </c>
      <c r="N68" s="132" t="s">
        <v>586</v>
      </c>
      <c r="O68" s="132" t="s">
        <v>504</v>
      </c>
      <c r="P68" s="132" t="s">
        <v>587</v>
      </c>
    </row>
    <row r="69" s="118" customFormat="1" customHeight="1" spans="1:16">
      <c r="A69" s="132" t="s">
        <v>588</v>
      </c>
      <c r="B69" s="132" t="s">
        <v>487</v>
      </c>
      <c r="C69" s="132" t="s">
        <v>487</v>
      </c>
      <c r="D69" s="132" t="s">
        <v>402</v>
      </c>
      <c r="E69" s="132" t="s">
        <v>61</v>
      </c>
      <c r="F69" s="132" t="s">
        <v>299</v>
      </c>
      <c r="G69" s="137">
        <v>1000</v>
      </c>
      <c r="H69" s="134" t="s">
        <v>337</v>
      </c>
      <c r="I69" s="142">
        <v>14060515.38</v>
      </c>
      <c r="J69" s="132" t="s">
        <v>337</v>
      </c>
      <c r="K69" s="132" t="s">
        <v>365</v>
      </c>
      <c r="L69" s="132" t="s">
        <v>589</v>
      </c>
      <c r="M69" s="132" t="s">
        <v>590</v>
      </c>
      <c r="N69" s="132" t="s">
        <v>404</v>
      </c>
      <c r="O69" s="132" t="s">
        <v>504</v>
      </c>
      <c r="P69" s="132" t="s">
        <v>591</v>
      </c>
    </row>
    <row r="70" s="118" customFormat="1" customHeight="1" spans="1:16">
      <c r="A70" s="132" t="s">
        <v>592</v>
      </c>
      <c r="B70" s="132" t="s">
        <v>487</v>
      </c>
      <c r="C70" s="132" t="s">
        <v>487</v>
      </c>
      <c r="D70" s="132" t="s">
        <v>402</v>
      </c>
      <c r="E70" s="132" t="s">
        <v>61</v>
      </c>
      <c r="F70" s="132" t="s">
        <v>299</v>
      </c>
      <c r="G70" s="137">
        <v>1000</v>
      </c>
      <c r="H70" s="134" t="s">
        <v>337</v>
      </c>
      <c r="I70" s="142">
        <v>14059515.38</v>
      </c>
      <c r="J70" s="132" t="s">
        <v>337</v>
      </c>
      <c r="K70" s="132" t="s">
        <v>365</v>
      </c>
      <c r="L70" s="132" t="s">
        <v>593</v>
      </c>
      <c r="M70" s="132" t="s">
        <v>594</v>
      </c>
      <c r="N70" s="132" t="s">
        <v>528</v>
      </c>
      <c r="O70" s="132" t="s">
        <v>504</v>
      </c>
      <c r="P70" s="132" t="s">
        <v>595</v>
      </c>
    </row>
    <row r="71" s="118" customFormat="1" customHeight="1" spans="1:16">
      <c r="A71" s="132" t="s">
        <v>596</v>
      </c>
      <c r="B71" s="132" t="s">
        <v>487</v>
      </c>
      <c r="C71" s="132" t="s">
        <v>487</v>
      </c>
      <c r="D71" s="132" t="s">
        <v>402</v>
      </c>
      <c r="E71" s="132" t="s">
        <v>61</v>
      </c>
      <c r="F71" s="132" t="s">
        <v>299</v>
      </c>
      <c r="G71" s="137">
        <v>1000</v>
      </c>
      <c r="H71" s="134" t="s">
        <v>337</v>
      </c>
      <c r="I71" s="142">
        <v>14058515.38</v>
      </c>
      <c r="J71" s="132" t="s">
        <v>337</v>
      </c>
      <c r="K71" s="132" t="s">
        <v>365</v>
      </c>
      <c r="L71" s="132" t="s">
        <v>597</v>
      </c>
      <c r="M71" s="132" t="s">
        <v>598</v>
      </c>
      <c r="N71" s="132" t="s">
        <v>404</v>
      </c>
      <c r="O71" s="132" t="s">
        <v>504</v>
      </c>
      <c r="P71" s="132" t="s">
        <v>599</v>
      </c>
    </row>
    <row r="72" s="118" customFormat="1" customHeight="1" spans="1:16">
      <c r="A72" s="132" t="s">
        <v>600</v>
      </c>
      <c r="B72" s="132" t="s">
        <v>487</v>
      </c>
      <c r="C72" s="132" t="s">
        <v>487</v>
      </c>
      <c r="D72" s="132" t="s">
        <v>402</v>
      </c>
      <c r="E72" s="132" t="s">
        <v>61</v>
      </c>
      <c r="F72" s="132" t="s">
        <v>299</v>
      </c>
      <c r="G72" s="137">
        <v>1000</v>
      </c>
      <c r="H72" s="134" t="s">
        <v>337</v>
      </c>
      <c r="I72" s="142">
        <v>14057515.38</v>
      </c>
      <c r="J72" s="132" t="s">
        <v>337</v>
      </c>
      <c r="K72" s="132" t="s">
        <v>365</v>
      </c>
      <c r="L72" s="132" t="s">
        <v>601</v>
      </c>
      <c r="M72" s="132" t="s">
        <v>602</v>
      </c>
      <c r="N72" s="132" t="s">
        <v>404</v>
      </c>
      <c r="O72" s="132" t="s">
        <v>504</v>
      </c>
      <c r="P72" s="132" t="s">
        <v>603</v>
      </c>
    </row>
    <row r="73" s="118" customFormat="1" customHeight="1" spans="1:16">
      <c r="A73" s="132" t="s">
        <v>604</v>
      </c>
      <c r="B73" s="132" t="s">
        <v>487</v>
      </c>
      <c r="C73" s="132" t="s">
        <v>487</v>
      </c>
      <c r="D73" s="132" t="s">
        <v>402</v>
      </c>
      <c r="E73" s="132" t="s">
        <v>61</v>
      </c>
      <c r="F73" s="132" t="s">
        <v>299</v>
      </c>
      <c r="G73" s="137">
        <v>1000</v>
      </c>
      <c r="H73" s="134" t="s">
        <v>337</v>
      </c>
      <c r="I73" s="142">
        <v>14056515.38</v>
      </c>
      <c r="J73" s="132" t="s">
        <v>337</v>
      </c>
      <c r="K73" s="132" t="s">
        <v>365</v>
      </c>
      <c r="L73" s="132" t="s">
        <v>605</v>
      </c>
      <c r="M73" s="132" t="s">
        <v>606</v>
      </c>
      <c r="N73" s="132" t="s">
        <v>404</v>
      </c>
      <c r="O73" s="132" t="s">
        <v>504</v>
      </c>
      <c r="P73" s="132" t="s">
        <v>607</v>
      </c>
    </row>
    <row r="74" s="118" customFormat="1" customHeight="1" spans="1:16">
      <c r="A74" s="132" t="s">
        <v>608</v>
      </c>
      <c r="B74" s="132" t="s">
        <v>487</v>
      </c>
      <c r="C74" s="132" t="s">
        <v>487</v>
      </c>
      <c r="D74" s="132" t="s">
        <v>402</v>
      </c>
      <c r="E74" s="132" t="s">
        <v>61</v>
      </c>
      <c r="F74" s="132" t="s">
        <v>299</v>
      </c>
      <c r="G74" s="137">
        <v>1000</v>
      </c>
      <c r="H74" s="134" t="s">
        <v>337</v>
      </c>
      <c r="I74" s="142">
        <v>14055515.38</v>
      </c>
      <c r="J74" s="132" t="s">
        <v>337</v>
      </c>
      <c r="K74" s="132" t="s">
        <v>365</v>
      </c>
      <c r="L74" s="132" t="s">
        <v>609</v>
      </c>
      <c r="M74" s="132" t="s">
        <v>610</v>
      </c>
      <c r="N74" s="132" t="s">
        <v>528</v>
      </c>
      <c r="O74" s="132" t="s">
        <v>504</v>
      </c>
      <c r="P74" s="132" t="s">
        <v>611</v>
      </c>
    </row>
    <row r="75" s="118" customFormat="1" customHeight="1" spans="1:16">
      <c r="A75" s="132" t="s">
        <v>612</v>
      </c>
      <c r="B75" s="132" t="s">
        <v>487</v>
      </c>
      <c r="C75" s="132" t="s">
        <v>487</v>
      </c>
      <c r="D75" s="132" t="s">
        <v>402</v>
      </c>
      <c r="E75" s="132" t="s">
        <v>61</v>
      </c>
      <c r="F75" s="132" t="s">
        <v>299</v>
      </c>
      <c r="G75" s="137">
        <v>1000</v>
      </c>
      <c r="H75" s="134" t="s">
        <v>337</v>
      </c>
      <c r="I75" s="142">
        <v>14054515.38</v>
      </c>
      <c r="J75" s="132" t="s">
        <v>337</v>
      </c>
      <c r="K75" s="132" t="s">
        <v>365</v>
      </c>
      <c r="L75" s="132" t="s">
        <v>613</v>
      </c>
      <c r="M75" s="132" t="s">
        <v>614</v>
      </c>
      <c r="N75" s="132" t="s">
        <v>511</v>
      </c>
      <c r="O75" s="132" t="s">
        <v>504</v>
      </c>
      <c r="P75" s="132" t="s">
        <v>615</v>
      </c>
    </row>
    <row r="76" s="118" customFormat="1" customHeight="1" spans="1:16">
      <c r="A76" s="132" t="s">
        <v>616</v>
      </c>
      <c r="B76" s="132" t="s">
        <v>487</v>
      </c>
      <c r="C76" s="132" t="s">
        <v>487</v>
      </c>
      <c r="D76" s="132" t="s">
        <v>402</v>
      </c>
      <c r="E76" s="132" t="s">
        <v>61</v>
      </c>
      <c r="F76" s="132" t="s">
        <v>299</v>
      </c>
      <c r="G76" s="137">
        <v>1000</v>
      </c>
      <c r="H76" s="134" t="s">
        <v>337</v>
      </c>
      <c r="I76" s="142">
        <v>14053515.38</v>
      </c>
      <c r="J76" s="132" t="s">
        <v>337</v>
      </c>
      <c r="K76" s="132" t="s">
        <v>365</v>
      </c>
      <c r="L76" s="132" t="s">
        <v>617</v>
      </c>
      <c r="M76" s="132" t="s">
        <v>618</v>
      </c>
      <c r="N76" s="132" t="s">
        <v>528</v>
      </c>
      <c r="O76" s="132" t="s">
        <v>504</v>
      </c>
      <c r="P76" s="132" t="s">
        <v>619</v>
      </c>
    </row>
    <row r="77" s="118" customFormat="1" customHeight="1" spans="1:16">
      <c r="A77" s="132" t="s">
        <v>620</v>
      </c>
      <c r="B77" s="132" t="s">
        <v>487</v>
      </c>
      <c r="C77" s="132" t="s">
        <v>487</v>
      </c>
      <c r="D77" s="132" t="s">
        <v>402</v>
      </c>
      <c r="E77" s="132" t="s">
        <v>61</v>
      </c>
      <c r="F77" s="132" t="s">
        <v>299</v>
      </c>
      <c r="G77" s="137">
        <v>1000</v>
      </c>
      <c r="H77" s="134" t="s">
        <v>337</v>
      </c>
      <c r="I77" s="142">
        <v>14052515.38</v>
      </c>
      <c r="J77" s="132" t="s">
        <v>337</v>
      </c>
      <c r="K77" s="132" t="s">
        <v>365</v>
      </c>
      <c r="L77" s="132" t="s">
        <v>621</v>
      </c>
      <c r="M77" s="132" t="s">
        <v>622</v>
      </c>
      <c r="N77" s="132" t="s">
        <v>528</v>
      </c>
      <c r="O77" s="132" t="s">
        <v>504</v>
      </c>
      <c r="P77" s="132" t="s">
        <v>623</v>
      </c>
    </row>
    <row r="78" s="118" customFormat="1" customHeight="1" spans="1:16">
      <c r="A78" s="132" t="s">
        <v>624</v>
      </c>
      <c r="B78" s="132" t="s">
        <v>487</v>
      </c>
      <c r="C78" s="132" t="s">
        <v>487</v>
      </c>
      <c r="D78" s="132" t="s">
        <v>402</v>
      </c>
      <c r="E78" s="132" t="s">
        <v>61</v>
      </c>
      <c r="F78" s="132" t="s">
        <v>299</v>
      </c>
      <c r="G78" s="137">
        <v>1000</v>
      </c>
      <c r="H78" s="134" t="s">
        <v>337</v>
      </c>
      <c r="I78" s="142">
        <v>14051515.38</v>
      </c>
      <c r="J78" s="132" t="s">
        <v>337</v>
      </c>
      <c r="K78" s="132" t="s">
        <v>365</v>
      </c>
      <c r="L78" s="132" t="s">
        <v>625</v>
      </c>
      <c r="M78" s="132" t="s">
        <v>626</v>
      </c>
      <c r="N78" s="132" t="s">
        <v>542</v>
      </c>
      <c r="O78" s="132" t="s">
        <v>504</v>
      </c>
      <c r="P78" s="132" t="s">
        <v>627</v>
      </c>
    </row>
    <row r="79" s="118" customFormat="1" customHeight="1" spans="1:16">
      <c r="A79" s="132" t="s">
        <v>334</v>
      </c>
      <c r="B79" s="132" t="s">
        <v>487</v>
      </c>
      <c r="C79" s="132" t="s">
        <v>487</v>
      </c>
      <c r="D79" s="132" t="s">
        <v>402</v>
      </c>
      <c r="E79" s="132" t="s">
        <v>61</v>
      </c>
      <c r="F79" s="132" t="s">
        <v>299</v>
      </c>
      <c r="G79" s="137">
        <v>1000</v>
      </c>
      <c r="H79" s="134" t="s">
        <v>337</v>
      </c>
      <c r="I79" s="142">
        <v>14050515.38</v>
      </c>
      <c r="J79" s="132" t="s">
        <v>337</v>
      </c>
      <c r="K79" s="132" t="s">
        <v>365</v>
      </c>
      <c r="L79" s="132" t="s">
        <v>628</v>
      </c>
      <c r="M79" s="132" t="s">
        <v>629</v>
      </c>
      <c r="N79" s="132" t="s">
        <v>630</v>
      </c>
      <c r="O79" s="132" t="s">
        <v>504</v>
      </c>
      <c r="P79" s="132" t="s">
        <v>631</v>
      </c>
    </row>
    <row r="80" s="118" customFormat="1" customHeight="1" spans="1:16">
      <c r="A80" s="132" t="s">
        <v>342</v>
      </c>
      <c r="B80" s="132" t="s">
        <v>487</v>
      </c>
      <c r="C80" s="132" t="s">
        <v>487</v>
      </c>
      <c r="D80" s="132" t="s">
        <v>402</v>
      </c>
      <c r="E80" s="132" t="s">
        <v>61</v>
      </c>
      <c r="F80" s="132" t="s">
        <v>299</v>
      </c>
      <c r="G80" s="137">
        <v>1000</v>
      </c>
      <c r="H80" s="134" t="s">
        <v>337</v>
      </c>
      <c r="I80" s="142">
        <v>14049515.38</v>
      </c>
      <c r="J80" s="132" t="s">
        <v>337</v>
      </c>
      <c r="K80" s="132" t="s">
        <v>365</v>
      </c>
      <c r="L80" s="132" t="s">
        <v>632</v>
      </c>
      <c r="M80" s="132" t="s">
        <v>633</v>
      </c>
      <c r="N80" s="132" t="s">
        <v>528</v>
      </c>
      <c r="O80" s="132" t="s">
        <v>504</v>
      </c>
      <c r="P80" s="132" t="s">
        <v>634</v>
      </c>
    </row>
    <row r="81" s="118" customFormat="1" customHeight="1" spans="1:16">
      <c r="A81" s="132" t="s">
        <v>348</v>
      </c>
      <c r="B81" s="132" t="s">
        <v>487</v>
      </c>
      <c r="C81" s="132" t="s">
        <v>487</v>
      </c>
      <c r="D81" s="132" t="s">
        <v>402</v>
      </c>
      <c r="E81" s="132" t="s">
        <v>61</v>
      </c>
      <c r="F81" s="132" t="s">
        <v>299</v>
      </c>
      <c r="G81" s="137">
        <v>1000</v>
      </c>
      <c r="H81" s="134" t="s">
        <v>337</v>
      </c>
      <c r="I81" s="142">
        <v>14048515.38</v>
      </c>
      <c r="J81" s="132" t="s">
        <v>337</v>
      </c>
      <c r="K81" s="132" t="s">
        <v>365</v>
      </c>
      <c r="L81" s="132" t="s">
        <v>635</v>
      </c>
      <c r="M81" s="132" t="s">
        <v>636</v>
      </c>
      <c r="N81" s="132" t="s">
        <v>569</v>
      </c>
      <c r="O81" s="132" t="s">
        <v>504</v>
      </c>
      <c r="P81" s="132" t="s">
        <v>637</v>
      </c>
    </row>
    <row r="82" s="118" customFormat="1" customHeight="1" spans="1:16">
      <c r="A82" s="132" t="s">
        <v>352</v>
      </c>
      <c r="B82" s="132" t="s">
        <v>487</v>
      </c>
      <c r="C82" s="132" t="s">
        <v>487</v>
      </c>
      <c r="D82" s="132" t="s">
        <v>402</v>
      </c>
      <c r="E82" s="132" t="s">
        <v>61</v>
      </c>
      <c r="F82" s="132" t="s">
        <v>299</v>
      </c>
      <c r="G82" s="137">
        <v>1000</v>
      </c>
      <c r="H82" s="134" t="s">
        <v>337</v>
      </c>
      <c r="I82" s="142">
        <v>14047515.38</v>
      </c>
      <c r="J82" s="132" t="s">
        <v>337</v>
      </c>
      <c r="K82" s="132" t="s">
        <v>365</v>
      </c>
      <c r="L82" s="132" t="s">
        <v>638</v>
      </c>
      <c r="M82" s="132" t="s">
        <v>639</v>
      </c>
      <c r="N82" s="132" t="s">
        <v>515</v>
      </c>
      <c r="O82" s="132" t="s">
        <v>504</v>
      </c>
      <c r="P82" s="132" t="s">
        <v>640</v>
      </c>
    </row>
    <row r="83" s="118" customFormat="1" customHeight="1" spans="1:16">
      <c r="A83" s="132" t="s">
        <v>358</v>
      </c>
      <c r="B83" s="132" t="s">
        <v>487</v>
      </c>
      <c r="C83" s="132" t="s">
        <v>487</v>
      </c>
      <c r="D83" s="132" t="s">
        <v>402</v>
      </c>
      <c r="E83" s="132" t="s">
        <v>61</v>
      </c>
      <c r="F83" s="132" t="s">
        <v>299</v>
      </c>
      <c r="G83" s="137">
        <v>1000</v>
      </c>
      <c r="H83" s="134" t="s">
        <v>337</v>
      </c>
      <c r="I83" s="142">
        <v>14046515.38</v>
      </c>
      <c r="J83" s="132" t="s">
        <v>337</v>
      </c>
      <c r="K83" s="132" t="s">
        <v>365</v>
      </c>
      <c r="L83" s="132" t="s">
        <v>641</v>
      </c>
      <c r="M83" s="132" t="s">
        <v>642</v>
      </c>
      <c r="N83" s="132" t="s">
        <v>404</v>
      </c>
      <c r="O83" s="132" t="s">
        <v>504</v>
      </c>
      <c r="P83" s="132" t="s">
        <v>643</v>
      </c>
    </row>
    <row r="84" s="118" customFormat="1" customHeight="1" spans="1:16">
      <c r="A84" s="132" t="s">
        <v>362</v>
      </c>
      <c r="B84" s="132" t="s">
        <v>487</v>
      </c>
      <c r="C84" s="132" t="s">
        <v>487</v>
      </c>
      <c r="D84" s="132" t="s">
        <v>402</v>
      </c>
      <c r="E84" s="132" t="s">
        <v>61</v>
      </c>
      <c r="F84" s="132" t="s">
        <v>299</v>
      </c>
      <c r="G84" s="137">
        <v>1000</v>
      </c>
      <c r="H84" s="134" t="s">
        <v>337</v>
      </c>
      <c r="I84" s="142">
        <v>14045515.38</v>
      </c>
      <c r="J84" s="132" t="s">
        <v>337</v>
      </c>
      <c r="K84" s="132" t="s">
        <v>365</v>
      </c>
      <c r="L84" s="132" t="s">
        <v>644</v>
      </c>
      <c r="M84" s="132" t="s">
        <v>645</v>
      </c>
      <c r="N84" s="132" t="s">
        <v>646</v>
      </c>
      <c r="O84" s="132" t="s">
        <v>504</v>
      </c>
      <c r="P84" s="132" t="s">
        <v>647</v>
      </c>
    </row>
    <row r="85" s="118" customFormat="1" customHeight="1" spans="1:16">
      <c r="A85" s="132" t="s">
        <v>370</v>
      </c>
      <c r="B85" s="132" t="s">
        <v>487</v>
      </c>
      <c r="C85" s="132" t="s">
        <v>487</v>
      </c>
      <c r="D85" s="132" t="s">
        <v>402</v>
      </c>
      <c r="E85" s="132" t="s">
        <v>61</v>
      </c>
      <c r="F85" s="132" t="s">
        <v>299</v>
      </c>
      <c r="G85" s="137">
        <v>1000</v>
      </c>
      <c r="H85" s="134" t="s">
        <v>337</v>
      </c>
      <c r="I85" s="142">
        <v>14044515.38</v>
      </c>
      <c r="J85" s="132" t="s">
        <v>337</v>
      </c>
      <c r="K85" s="132" t="s">
        <v>365</v>
      </c>
      <c r="L85" s="132" t="s">
        <v>648</v>
      </c>
      <c r="M85" s="132" t="s">
        <v>649</v>
      </c>
      <c r="N85" s="132" t="s">
        <v>528</v>
      </c>
      <c r="O85" s="132" t="s">
        <v>504</v>
      </c>
      <c r="P85" s="132" t="s">
        <v>650</v>
      </c>
    </row>
    <row r="86" s="118" customFormat="1" customHeight="1" spans="1:16">
      <c r="A86" s="132" t="s">
        <v>374</v>
      </c>
      <c r="B86" s="132" t="s">
        <v>487</v>
      </c>
      <c r="C86" s="132" t="s">
        <v>487</v>
      </c>
      <c r="D86" s="132" t="s">
        <v>402</v>
      </c>
      <c r="E86" s="132" t="s">
        <v>61</v>
      </c>
      <c r="F86" s="132" t="s">
        <v>299</v>
      </c>
      <c r="G86" s="137">
        <v>1000</v>
      </c>
      <c r="H86" s="134" t="s">
        <v>337</v>
      </c>
      <c r="I86" s="142">
        <v>14043515.38</v>
      </c>
      <c r="J86" s="132" t="s">
        <v>337</v>
      </c>
      <c r="K86" s="132" t="s">
        <v>365</v>
      </c>
      <c r="L86" s="132" t="s">
        <v>651</v>
      </c>
      <c r="M86" s="132" t="s">
        <v>652</v>
      </c>
      <c r="N86" s="132" t="s">
        <v>528</v>
      </c>
      <c r="O86" s="132" t="s">
        <v>504</v>
      </c>
      <c r="P86" s="132" t="s">
        <v>653</v>
      </c>
    </row>
    <row r="87" s="118" customFormat="1" customHeight="1" spans="1:16">
      <c r="A87" s="132" t="s">
        <v>378</v>
      </c>
      <c r="B87" s="132" t="s">
        <v>487</v>
      </c>
      <c r="C87" s="132" t="s">
        <v>487</v>
      </c>
      <c r="D87" s="132" t="s">
        <v>402</v>
      </c>
      <c r="E87" s="132" t="s">
        <v>61</v>
      </c>
      <c r="F87" s="132" t="s">
        <v>299</v>
      </c>
      <c r="G87" s="137">
        <v>1000</v>
      </c>
      <c r="H87" s="134" t="s">
        <v>337</v>
      </c>
      <c r="I87" s="142">
        <v>14042515.38</v>
      </c>
      <c r="J87" s="132" t="s">
        <v>337</v>
      </c>
      <c r="K87" s="132" t="s">
        <v>365</v>
      </c>
      <c r="L87" s="132" t="s">
        <v>654</v>
      </c>
      <c r="M87" s="132" t="s">
        <v>655</v>
      </c>
      <c r="N87" s="132" t="s">
        <v>404</v>
      </c>
      <c r="O87" s="132" t="s">
        <v>504</v>
      </c>
      <c r="P87" s="132" t="s">
        <v>656</v>
      </c>
    </row>
    <row r="88" s="118" customFormat="1" customHeight="1" spans="1:16">
      <c r="A88" s="132" t="s">
        <v>382</v>
      </c>
      <c r="B88" s="132" t="s">
        <v>487</v>
      </c>
      <c r="C88" s="132" t="s">
        <v>487</v>
      </c>
      <c r="D88" s="132" t="s">
        <v>402</v>
      </c>
      <c r="E88" s="132" t="s">
        <v>61</v>
      </c>
      <c r="F88" s="132" t="s">
        <v>299</v>
      </c>
      <c r="G88" s="137">
        <v>1000</v>
      </c>
      <c r="H88" s="134" t="s">
        <v>337</v>
      </c>
      <c r="I88" s="142">
        <v>14041515.38</v>
      </c>
      <c r="J88" s="132" t="s">
        <v>337</v>
      </c>
      <c r="K88" s="132" t="s">
        <v>365</v>
      </c>
      <c r="L88" s="132" t="s">
        <v>657</v>
      </c>
      <c r="M88" s="132" t="s">
        <v>658</v>
      </c>
      <c r="N88" s="132" t="s">
        <v>586</v>
      </c>
      <c r="O88" s="132" t="s">
        <v>504</v>
      </c>
      <c r="P88" s="132" t="s">
        <v>659</v>
      </c>
    </row>
    <row r="89" s="118" customFormat="1" customHeight="1" spans="1:16">
      <c r="A89" s="132" t="s">
        <v>385</v>
      </c>
      <c r="B89" s="132" t="s">
        <v>487</v>
      </c>
      <c r="C89" s="132" t="s">
        <v>487</v>
      </c>
      <c r="D89" s="132" t="s">
        <v>424</v>
      </c>
      <c r="E89" s="132" t="s">
        <v>70</v>
      </c>
      <c r="F89" s="132" t="str">
        <f>M89</f>
        <v>山西强力矿用设备制造有限公司</v>
      </c>
      <c r="G89" s="134" t="s">
        <v>337</v>
      </c>
      <c r="H89" s="133">
        <v>15400</v>
      </c>
      <c r="I89" s="142">
        <v>14056915.38</v>
      </c>
      <c r="J89" s="132" t="s">
        <v>337</v>
      </c>
      <c r="K89" s="132" t="s">
        <v>425</v>
      </c>
      <c r="L89" s="132" t="s">
        <v>660</v>
      </c>
      <c r="M89" s="132" t="s">
        <v>99</v>
      </c>
      <c r="N89" s="132" t="s">
        <v>661</v>
      </c>
      <c r="O89" s="132" t="s">
        <v>340</v>
      </c>
      <c r="P89" s="132" t="s">
        <v>662</v>
      </c>
    </row>
    <row r="90" s="118" customFormat="1" customHeight="1" spans="1:16">
      <c r="A90" s="132" t="s">
        <v>389</v>
      </c>
      <c r="B90" s="132" t="s">
        <v>487</v>
      </c>
      <c r="C90" s="132" t="s">
        <v>487</v>
      </c>
      <c r="D90" s="132" t="s">
        <v>336</v>
      </c>
      <c r="E90" s="132" t="s">
        <v>55</v>
      </c>
      <c r="F90" s="132" t="str">
        <f>M90</f>
        <v>杭州一串数字知识产权代理有限公司</v>
      </c>
      <c r="G90" s="133">
        <v>2500</v>
      </c>
      <c r="H90" s="134" t="s">
        <v>337</v>
      </c>
      <c r="I90" s="142">
        <v>14054415.38</v>
      </c>
      <c r="J90" s="132" t="s">
        <v>337</v>
      </c>
      <c r="K90" s="132" t="s">
        <v>337</v>
      </c>
      <c r="L90" s="132" t="s">
        <v>663</v>
      </c>
      <c r="M90" s="143" t="s">
        <v>204</v>
      </c>
      <c r="N90" s="132" t="s">
        <v>664</v>
      </c>
      <c r="O90" s="132" t="s">
        <v>665</v>
      </c>
      <c r="P90" s="132" t="s">
        <v>666</v>
      </c>
    </row>
    <row r="91" s="118" customFormat="1" customHeight="1" spans="1:16">
      <c r="A91" s="132" t="s">
        <v>393</v>
      </c>
      <c r="B91" s="132" t="s">
        <v>667</v>
      </c>
      <c r="C91" s="132" t="s">
        <v>667</v>
      </c>
      <c r="D91" s="132" t="s">
        <v>492</v>
      </c>
      <c r="E91" s="132" t="s">
        <v>61</v>
      </c>
      <c r="F91" s="132" t="s">
        <v>283</v>
      </c>
      <c r="G91" s="137">
        <v>1000</v>
      </c>
      <c r="H91" s="134" t="s">
        <v>337</v>
      </c>
      <c r="I91" s="142">
        <v>14053415.38</v>
      </c>
      <c r="J91" s="132" t="s">
        <v>337</v>
      </c>
      <c r="K91" s="132" t="s">
        <v>493</v>
      </c>
      <c r="L91" s="132" t="s">
        <v>494</v>
      </c>
      <c r="M91" s="132" t="s">
        <v>496</v>
      </c>
      <c r="N91" s="132" t="s">
        <v>496</v>
      </c>
      <c r="O91" s="143" t="s">
        <v>668</v>
      </c>
      <c r="P91" s="132" t="s">
        <v>669</v>
      </c>
    </row>
    <row r="92" s="118" customFormat="1" customHeight="1" spans="1:16">
      <c r="A92" s="132" t="s">
        <v>397</v>
      </c>
      <c r="B92" s="132" t="s">
        <v>667</v>
      </c>
      <c r="C92" s="132" t="s">
        <v>667</v>
      </c>
      <c r="D92" s="132" t="s">
        <v>492</v>
      </c>
      <c r="E92" s="132" t="s">
        <v>63</v>
      </c>
      <c r="F92" s="132" t="s">
        <v>285</v>
      </c>
      <c r="G92" s="137">
        <v>1620</v>
      </c>
      <c r="H92" s="134" t="s">
        <v>337</v>
      </c>
      <c r="I92" s="142">
        <v>14051795.38</v>
      </c>
      <c r="J92" s="132" t="s">
        <v>337</v>
      </c>
      <c r="K92" s="132" t="s">
        <v>493</v>
      </c>
      <c r="L92" s="132" t="s">
        <v>494</v>
      </c>
      <c r="M92" s="132" t="s">
        <v>496</v>
      </c>
      <c r="N92" s="132" t="s">
        <v>496</v>
      </c>
      <c r="O92" s="143" t="s">
        <v>670</v>
      </c>
      <c r="P92" s="132" t="s">
        <v>671</v>
      </c>
    </row>
    <row r="93" s="118" customFormat="1" customHeight="1" spans="1:16">
      <c r="A93" s="132" t="s">
        <v>401</v>
      </c>
      <c r="B93" s="132" t="s">
        <v>667</v>
      </c>
      <c r="C93" s="132" t="s">
        <v>667</v>
      </c>
      <c r="D93" s="132" t="s">
        <v>492</v>
      </c>
      <c r="E93" s="132" t="s">
        <v>63</v>
      </c>
      <c r="F93" s="132" t="s">
        <v>282</v>
      </c>
      <c r="G93" s="137">
        <f>489.53+734.29+1713.35</f>
        <v>2937.17</v>
      </c>
      <c r="H93" s="134" t="s">
        <v>337</v>
      </c>
      <c r="I93" s="142">
        <v>13999905.25</v>
      </c>
      <c r="J93" s="132" t="s">
        <v>337</v>
      </c>
      <c r="K93" s="132" t="s">
        <v>493</v>
      </c>
      <c r="L93" s="132" t="s">
        <v>494</v>
      </c>
      <c r="M93" s="132" t="s">
        <v>495</v>
      </c>
      <c r="N93" s="132" t="s">
        <v>496</v>
      </c>
      <c r="O93" s="132" t="s">
        <v>672</v>
      </c>
      <c r="P93" s="132" t="s">
        <v>673</v>
      </c>
    </row>
    <row r="94" s="129" customFormat="1" customHeight="1" spans="1:16">
      <c r="A94" s="143" t="s">
        <v>401</v>
      </c>
      <c r="B94" s="143" t="s">
        <v>667</v>
      </c>
      <c r="C94" s="143" t="s">
        <v>667</v>
      </c>
      <c r="D94" s="143" t="s">
        <v>492</v>
      </c>
      <c r="E94" s="132" t="s">
        <v>63</v>
      </c>
      <c r="F94" s="143" t="s">
        <v>2</v>
      </c>
      <c r="G94" s="135">
        <v>48952.96</v>
      </c>
      <c r="H94" s="137"/>
      <c r="I94" s="137"/>
      <c r="J94" s="143"/>
      <c r="K94" s="143"/>
      <c r="L94" s="143"/>
      <c r="M94" s="132" t="s">
        <v>495</v>
      </c>
      <c r="N94" s="143"/>
      <c r="O94" s="143" t="s">
        <v>674</v>
      </c>
      <c r="P94" s="143"/>
    </row>
    <row r="95" s="118" customFormat="1" customHeight="1" spans="1:16">
      <c r="A95" s="132" t="s">
        <v>407</v>
      </c>
      <c r="B95" s="132" t="s">
        <v>667</v>
      </c>
      <c r="C95" s="132" t="s">
        <v>667</v>
      </c>
      <c r="D95" s="132" t="s">
        <v>402</v>
      </c>
      <c r="E95" s="132" t="s">
        <v>61</v>
      </c>
      <c r="F95" s="132" t="s">
        <v>299</v>
      </c>
      <c r="G95" s="137">
        <v>1000</v>
      </c>
      <c r="H95" s="134" t="s">
        <v>337</v>
      </c>
      <c r="I95" s="142">
        <v>13998905.25</v>
      </c>
      <c r="J95" s="132" t="s">
        <v>337</v>
      </c>
      <c r="K95" s="132" t="s">
        <v>365</v>
      </c>
      <c r="L95" s="132" t="s">
        <v>675</v>
      </c>
      <c r="M95" s="132" t="s">
        <v>676</v>
      </c>
      <c r="N95" s="132" t="s">
        <v>677</v>
      </c>
      <c r="O95" s="132" t="s">
        <v>504</v>
      </c>
      <c r="P95" s="132" t="s">
        <v>678</v>
      </c>
    </row>
    <row r="96" s="118" customFormat="1" customHeight="1" spans="1:16">
      <c r="A96" s="132" t="s">
        <v>418</v>
      </c>
      <c r="B96" s="132" t="s">
        <v>667</v>
      </c>
      <c r="C96" s="132" t="s">
        <v>667</v>
      </c>
      <c r="D96" s="132" t="s">
        <v>364</v>
      </c>
      <c r="E96" s="132" t="s">
        <v>55</v>
      </c>
      <c r="F96" s="132" t="str">
        <f>M96</f>
        <v>济南佳龙油漆有限公司</v>
      </c>
      <c r="G96" s="133">
        <v>1800</v>
      </c>
      <c r="H96" s="134" t="s">
        <v>337</v>
      </c>
      <c r="I96" s="142">
        <v>13864115.81</v>
      </c>
      <c r="J96" s="132" t="s">
        <v>337</v>
      </c>
      <c r="K96" s="132" t="s">
        <v>337</v>
      </c>
      <c r="L96" s="132" t="s">
        <v>679</v>
      </c>
      <c r="M96" s="143" t="s">
        <v>215</v>
      </c>
      <c r="N96" s="132" t="s">
        <v>680</v>
      </c>
      <c r="O96" s="132" t="s">
        <v>340</v>
      </c>
      <c r="P96" s="132" t="s">
        <v>681</v>
      </c>
    </row>
    <row r="97" s="118" customFormat="1" customHeight="1" spans="1:16">
      <c r="A97" s="132" t="s">
        <v>423</v>
      </c>
      <c r="B97" s="132" t="s">
        <v>667</v>
      </c>
      <c r="C97" s="132" t="s">
        <v>667</v>
      </c>
      <c r="D97" s="132" t="s">
        <v>424</v>
      </c>
      <c r="E97" s="132" t="s">
        <v>61</v>
      </c>
      <c r="F97" s="132" t="s">
        <v>283</v>
      </c>
      <c r="G97" s="134">
        <v>-1000</v>
      </c>
      <c r="H97" s="137"/>
      <c r="I97" s="142">
        <v>13865115.81</v>
      </c>
      <c r="J97" s="132" t="s">
        <v>337</v>
      </c>
      <c r="K97" s="132" t="s">
        <v>425</v>
      </c>
      <c r="L97" s="132" t="s">
        <v>682</v>
      </c>
      <c r="M97" s="132" t="s">
        <v>683</v>
      </c>
      <c r="N97" s="132" t="s">
        <v>684</v>
      </c>
      <c r="O97" s="132" t="s">
        <v>685</v>
      </c>
      <c r="P97" s="132" t="s">
        <v>686</v>
      </c>
    </row>
    <row r="98" s="118" customFormat="1" customHeight="1" spans="1:16">
      <c r="A98" s="132" t="s">
        <v>429</v>
      </c>
      <c r="B98" s="132" t="s">
        <v>667</v>
      </c>
      <c r="C98" s="132" t="s">
        <v>667</v>
      </c>
      <c r="D98" s="132" t="s">
        <v>492</v>
      </c>
      <c r="E98" s="132" t="s">
        <v>63</v>
      </c>
      <c r="F98" s="132" t="s">
        <v>5</v>
      </c>
      <c r="G98" s="137">
        <v>1685.01</v>
      </c>
      <c r="H98" s="134" t="s">
        <v>337</v>
      </c>
      <c r="I98" s="142">
        <v>13863430.8</v>
      </c>
      <c r="J98" s="132" t="s">
        <v>337</v>
      </c>
      <c r="K98" s="132" t="s">
        <v>493</v>
      </c>
      <c r="L98" s="132" t="s">
        <v>494</v>
      </c>
      <c r="M98" s="132" t="s">
        <v>495</v>
      </c>
      <c r="N98" s="132" t="s">
        <v>496</v>
      </c>
      <c r="O98" s="132" t="s">
        <v>687</v>
      </c>
      <c r="P98" s="132" t="s">
        <v>688</v>
      </c>
    </row>
    <row r="99" s="118" customFormat="1" customHeight="1" spans="1:16">
      <c r="A99" s="132" t="s">
        <v>433</v>
      </c>
      <c r="B99" s="132" t="s">
        <v>689</v>
      </c>
      <c r="C99" s="132" t="s">
        <v>689</v>
      </c>
      <c r="D99" s="132" t="s">
        <v>343</v>
      </c>
      <c r="E99" s="132" t="s">
        <v>70</v>
      </c>
      <c r="F99" s="132" t="str">
        <f>M99</f>
        <v>山东捷创商贸有限公司</v>
      </c>
      <c r="G99" s="134" t="s">
        <v>337</v>
      </c>
      <c r="H99" s="133">
        <v>9700</v>
      </c>
      <c r="I99" s="142">
        <v>13873130.8</v>
      </c>
      <c r="J99" s="132" t="s">
        <v>337</v>
      </c>
      <c r="K99" s="132" t="s">
        <v>344</v>
      </c>
      <c r="L99" s="132" t="s">
        <v>690</v>
      </c>
      <c r="M99" s="132" t="s">
        <v>95</v>
      </c>
      <c r="N99" s="132" t="s">
        <v>691</v>
      </c>
      <c r="O99" s="132" t="s">
        <v>356</v>
      </c>
      <c r="P99" s="132" t="s">
        <v>692</v>
      </c>
    </row>
    <row r="100" s="118" customFormat="1" customHeight="1" spans="1:16">
      <c r="A100" s="132" t="s">
        <v>437</v>
      </c>
      <c r="B100" s="132" t="s">
        <v>689</v>
      </c>
      <c r="C100" s="132" t="s">
        <v>689</v>
      </c>
      <c r="D100" s="132" t="s">
        <v>492</v>
      </c>
      <c r="E100" s="132" t="s">
        <v>63</v>
      </c>
      <c r="F100" s="132" t="s">
        <v>3</v>
      </c>
      <c r="G100" s="137">
        <v>31500.93</v>
      </c>
      <c r="H100" s="134" t="s">
        <v>337</v>
      </c>
      <c r="I100" s="142">
        <v>13841629.87</v>
      </c>
      <c r="J100" s="132" t="s">
        <v>337</v>
      </c>
      <c r="K100" s="132" t="s">
        <v>493</v>
      </c>
      <c r="L100" s="132" t="s">
        <v>494</v>
      </c>
      <c r="M100" s="132" t="s">
        <v>495</v>
      </c>
      <c r="N100" s="132" t="s">
        <v>496</v>
      </c>
      <c r="O100" s="132" t="s">
        <v>693</v>
      </c>
      <c r="P100" s="132" t="s">
        <v>694</v>
      </c>
    </row>
    <row r="101" s="118" customFormat="1" customHeight="1" spans="1:16">
      <c r="A101" s="132" t="s">
        <v>442</v>
      </c>
      <c r="B101" s="132" t="s">
        <v>689</v>
      </c>
      <c r="C101" s="132" t="s">
        <v>689</v>
      </c>
      <c r="D101" s="132" t="s">
        <v>492</v>
      </c>
      <c r="E101" s="132" t="s">
        <v>51</v>
      </c>
      <c r="F101" s="132" t="s">
        <v>198</v>
      </c>
      <c r="G101" s="137">
        <v>29556.88</v>
      </c>
      <c r="H101" s="134" t="s">
        <v>337</v>
      </c>
      <c r="I101" s="142">
        <v>13812072.99</v>
      </c>
      <c r="J101" s="132" t="s">
        <v>337</v>
      </c>
      <c r="K101" s="132" t="s">
        <v>493</v>
      </c>
      <c r="L101" s="132" t="s">
        <v>494</v>
      </c>
      <c r="M101" s="132" t="s">
        <v>496</v>
      </c>
      <c r="N101" s="132" t="s">
        <v>496</v>
      </c>
      <c r="O101" s="132" t="s">
        <v>695</v>
      </c>
      <c r="P101" s="132" t="s">
        <v>696</v>
      </c>
    </row>
    <row r="102" s="118" customFormat="1" customHeight="1" spans="1:16">
      <c r="A102" s="132" t="s">
        <v>444</v>
      </c>
      <c r="B102" s="132" t="s">
        <v>689</v>
      </c>
      <c r="C102" s="132" t="s">
        <v>689</v>
      </c>
      <c r="D102" s="132" t="s">
        <v>492</v>
      </c>
      <c r="E102" s="132" t="s">
        <v>51</v>
      </c>
      <c r="F102" s="132" t="s">
        <v>198</v>
      </c>
      <c r="G102" s="137">
        <v>56140.74</v>
      </c>
      <c r="H102" s="134"/>
      <c r="I102" s="142">
        <v>13755932.25</v>
      </c>
      <c r="J102" s="132" t="s">
        <v>337</v>
      </c>
      <c r="K102" s="132" t="s">
        <v>493</v>
      </c>
      <c r="L102" s="132" t="s">
        <v>494</v>
      </c>
      <c r="M102" s="132" t="s">
        <v>496</v>
      </c>
      <c r="N102" s="132" t="s">
        <v>496</v>
      </c>
      <c r="O102" s="132" t="s">
        <v>697</v>
      </c>
      <c r="P102" s="132" t="s">
        <v>698</v>
      </c>
    </row>
    <row r="103" s="118" customFormat="1" ht="18" spans="1:16">
      <c r="A103" s="132" t="s">
        <v>447</v>
      </c>
      <c r="B103" s="132" t="s">
        <v>689</v>
      </c>
      <c r="C103" s="132" t="s">
        <v>689</v>
      </c>
      <c r="D103" s="132" t="s">
        <v>408</v>
      </c>
      <c r="E103" s="132" t="s">
        <v>55</v>
      </c>
      <c r="F103" s="132" t="str">
        <f>M103</f>
        <v>辉门（中国）有限公司</v>
      </c>
      <c r="G103" s="133">
        <v>121434.68</v>
      </c>
      <c r="H103" s="134" t="s">
        <v>337</v>
      </c>
      <c r="I103" s="142">
        <v>13634497.57</v>
      </c>
      <c r="J103" s="132" t="s">
        <v>337</v>
      </c>
      <c r="K103" s="132" t="s">
        <v>365</v>
      </c>
      <c r="L103" s="132" t="s">
        <v>699</v>
      </c>
      <c r="M103" s="143" t="s">
        <v>214</v>
      </c>
      <c r="N103" s="132" t="s">
        <v>700</v>
      </c>
      <c r="O103" s="132" t="s">
        <v>340</v>
      </c>
      <c r="P103" s="132" t="s">
        <v>701</v>
      </c>
    </row>
    <row r="104" s="118" customFormat="1" ht="18" spans="1:16">
      <c r="A104" s="132" t="s">
        <v>334</v>
      </c>
      <c r="B104" s="132" t="s">
        <v>689</v>
      </c>
      <c r="C104" s="132" t="s">
        <v>689</v>
      </c>
      <c r="D104" s="132" t="s">
        <v>408</v>
      </c>
      <c r="E104" s="132" t="s">
        <v>69</v>
      </c>
      <c r="F104" s="132" t="s">
        <v>291</v>
      </c>
      <c r="G104" s="135">
        <v>15</v>
      </c>
      <c r="H104" s="134" t="s">
        <v>337</v>
      </c>
      <c r="I104" s="142">
        <v>13634482.57</v>
      </c>
      <c r="J104" s="132" t="s">
        <v>337</v>
      </c>
      <c r="K104" s="132" t="s">
        <v>365</v>
      </c>
      <c r="L104" s="132" t="s">
        <v>414</v>
      </c>
      <c r="M104" s="132" t="s">
        <v>415</v>
      </c>
      <c r="N104" s="132" t="s">
        <v>416</v>
      </c>
      <c r="O104" s="132" t="s">
        <v>443</v>
      </c>
      <c r="P104" s="132" t="s">
        <v>701</v>
      </c>
    </row>
    <row r="105" s="118" customFormat="1" ht="13.2" spans="1:16">
      <c r="A105" s="132" t="s">
        <v>342</v>
      </c>
      <c r="B105" s="132" t="s">
        <v>689</v>
      </c>
      <c r="C105" s="132" t="s">
        <v>689</v>
      </c>
      <c r="D105" s="132" t="s">
        <v>336</v>
      </c>
      <c r="E105" s="132" t="s">
        <v>55</v>
      </c>
      <c r="F105" s="132" t="str">
        <f>M105</f>
        <v>蚌埠市蚌山区宏辰模具厂</v>
      </c>
      <c r="G105" s="137">
        <v>20000</v>
      </c>
      <c r="H105" s="134" t="s">
        <v>337</v>
      </c>
      <c r="I105" s="142">
        <v>13614482.57</v>
      </c>
      <c r="J105" s="132" t="s">
        <v>337</v>
      </c>
      <c r="K105" s="132" t="s">
        <v>337</v>
      </c>
      <c r="L105" s="132" t="s">
        <v>702</v>
      </c>
      <c r="M105" s="132" t="s">
        <v>199</v>
      </c>
      <c r="N105" s="132" t="s">
        <v>339</v>
      </c>
      <c r="O105" s="132" t="s">
        <v>703</v>
      </c>
      <c r="P105" s="132" t="s">
        <v>704</v>
      </c>
    </row>
    <row r="106" s="118" customFormat="1" customHeight="1" spans="1:16">
      <c r="A106" s="132" t="s">
        <v>348</v>
      </c>
      <c r="B106" s="132" t="s">
        <v>705</v>
      </c>
      <c r="C106" s="132" t="s">
        <v>705</v>
      </c>
      <c r="D106" s="132" t="s">
        <v>461</v>
      </c>
      <c r="E106" s="132" t="s">
        <v>66</v>
      </c>
      <c r="F106" s="132" t="str">
        <f>M106</f>
        <v>潍坊银行高密支行</v>
      </c>
      <c r="G106" s="134" t="s">
        <v>337</v>
      </c>
      <c r="H106" s="137">
        <v>100000</v>
      </c>
      <c r="I106" s="142">
        <v>13714482.57</v>
      </c>
      <c r="J106" s="132" t="s">
        <v>337</v>
      </c>
      <c r="K106" s="132" t="s">
        <v>365</v>
      </c>
      <c r="L106" s="132" t="s">
        <v>337</v>
      </c>
      <c r="M106" s="132" t="s">
        <v>76</v>
      </c>
      <c r="N106" s="132" t="s">
        <v>76</v>
      </c>
      <c r="O106" s="159" t="s">
        <v>706</v>
      </c>
      <c r="P106" s="132" t="s">
        <v>707</v>
      </c>
    </row>
    <row r="107" s="118" customFormat="1" customHeight="1" spans="1:16">
      <c r="A107" s="132" t="s">
        <v>352</v>
      </c>
      <c r="B107" s="132" t="s">
        <v>705</v>
      </c>
      <c r="C107" s="132" t="s">
        <v>705</v>
      </c>
      <c r="D107" s="132" t="s">
        <v>408</v>
      </c>
      <c r="E107" s="132" t="s">
        <v>55</v>
      </c>
      <c r="F107" s="132" t="str">
        <f>M107</f>
        <v>聊城市清盛商贸有限公司</v>
      </c>
      <c r="G107" s="133">
        <v>35800</v>
      </c>
      <c r="H107" s="134" t="s">
        <v>337</v>
      </c>
      <c r="I107" s="142">
        <v>13678682.57</v>
      </c>
      <c r="J107" s="132" t="s">
        <v>337</v>
      </c>
      <c r="K107" s="132" t="s">
        <v>365</v>
      </c>
      <c r="L107" s="132" t="s">
        <v>708</v>
      </c>
      <c r="M107" s="143" t="s">
        <v>220</v>
      </c>
      <c r="N107" s="132" t="s">
        <v>709</v>
      </c>
      <c r="O107" s="132" t="s">
        <v>710</v>
      </c>
      <c r="P107" s="132" t="s">
        <v>711</v>
      </c>
    </row>
    <row r="108" s="118" customFormat="1" customHeight="1" spans="1:16">
      <c r="A108" s="132" t="s">
        <v>358</v>
      </c>
      <c r="B108" s="132" t="s">
        <v>705</v>
      </c>
      <c r="C108" s="132" t="s">
        <v>705</v>
      </c>
      <c r="D108" s="132" t="s">
        <v>408</v>
      </c>
      <c r="E108" s="132" t="s">
        <v>69</v>
      </c>
      <c r="F108" s="132" t="s">
        <v>291</v>
      </c>
      <c r="G108" s="135">
        <v>9</v>
      </c>
      <c r="H108" s="134" t="s">
        <v>337</v>
      </c>
      <c r="I108" s="142">
        <v>13678673.57</v>
      </c>
      <c r="J108" s="132" t="s">
        <v>337</v>
      </c>
      <c r="K108" s="132" t="s">
        <v>365</v>
      </c>
      <c r="L108" s="132" t="s">
        <v>414</v>
      </c>
      <c r="M108" s="132" t="s">
        <v>415</v>
      </c>
      <c r="N108" s="132" t="s">
        <v>416</v>
      </c>
      <c r="O108" s="132" t="s">
        <v>443</v>
      </c>
      <c r="P108" s="132" t="s">
        <v>711</v>
      </c>
    </row>
    <row r="109" s="118" customFormat="1" customHeight="1" spans="1:16">
      <c r="A109" s="132" t="s">
        <v>362</v>
      </c>
      <c r="B109" s="132" t="s">
        <v>705</v>
      </c>
      <c r="C109" s="132" t="s">
        <v>705</v>
      </c>
      <c r="D109" s="132" t="s">
        <v>336</v>
      </c>
      <c r="E109" s="132" t="s">
        <v>55</v>
      </c>
      <c r="F109" s="132" t="str">
        <f>M109</f>
        <v>毅骋智造新材料科技（太仓）有限公司</v>
      </c>
      <c r="G109" s="133">
        <v>2095.6</v>
      </c>
      <c r="H109" s="134" t="s">
        <v>337</v>
      </c>
      <c r="I109" s="142">
        <v>13676577.97</v>
      </c>
      <c r="J109" s="132" t="s">
        <v>337</v>
      </c>
      <c r="K109" s="132" t="s">
        <v>337</v>
      </c>
      <c r="L109" s="132" t="s">
        <v>712</v>
      </c>
      <c r="M109" s="143" t="s">
        <v>271</v>
      </c>
      <c r="N109" s="132" t="s">
        <v>387</v>
      </c>
      <c r="O109" s="132" t="s">
        <v>340</v>
      </c>
      <c r="P109" s="132" t="s">
        <v>713</v>
      </c>
    </row>
    <row r="110" s="118" customFormat="1" customHeight="1" spans="1:16">
      <c r="A110" s="132" t="s">
        <v>370</v>
      </c>
      <c r="B110" s="132" t="s">
        <v>714</v>
      </c>
      <c r="C110" s="132" t="s">
        <v>714</v>
      </c>
      <c r="D110" s="132" t="s">
        <v>461</v>
      </c>
      <c r="E110" s="132" t="s">
        <v>66</v>
      </c>
      <c r="F110" s="132" t="str">
        <f>M110</f>
        <v>甘肃银行股份有限公司酒泉分行营业部</v>
      </c>
      <c r="G110" s="134" t="s">
        <v>337</v>
      </c>
      <c r="H110" s="137">
        <v>1000000</v>
      </c>
      <c r="I110" s="142">
        <v>14676577.97</v>
      </c>
      <c r="J110" s="132" t="s">
        <v>337</v>
      </c>
      <c r="K110" s="132" t="s">
        <v>365</v>
      </c>
      <c r="L110" s="132" t="s">
        <v>337</v>
      </c>
      <c r="M110" s="132" t="s">
        <v>72</v>
      </c>
      <c r="N110" s="132" t="s">
        <v>72</v>
      </c>
      <c r="O110" s="159" t="s">
        <v>715</v>
      </c>
      <c r="P110" s="132" t="s">
        <v>716</v>
      </c>
    </row>
    <row r="111" s="118" customFormat="1" customHeight="1" spans="1:16">
      <c r="A111" s="132" t="s">
        <v>374</v>
      </c>
      <c r="B111" s="132" t="s">
        <v>714</v>
      </c>
      <c r="C111" s="132" t="s">
        <v>714</v>
      </c>
      <c r="D111" s="132" t="s">
        <v>424</v>
      </c>
      <c r="E111" s="132" t="s">
        <v>70</v>
      </c>
      <c r="F111" s="132" t="str">
        <f>M111</f>
        <v>江阴市卡利格机械有限公司</v>
      </c>
      <c r="G111" s="134" t="s">
        <v>337</v>
      </c>
      <c r="H111" s="133">
        <v>7410</v>
      </c>
      <c r="I111" s="142">
        <v>14683987.97</v>
      </c>
      <c r="J111" s="132" t="s">
        <v>337</v>
      </c>
      <c r="K111" s="132" t="s">
        <v>425</v>
      </c>
      <c r="L111" s="132" t="s">
        <v>717</v>
      </c>
      <c r="M111" s="132" t="s">
        <v>91</v>
      </c>
      <c r="N111" s="132" t="s">
        <v>718</v>
      </c>
      <c r="O111" s="132" t="s">
        <v>337</v>
      </c>
      <c r="P111" s="132" t="s">
        <v>719</v>
      </c>
    </row>
    <row r="112" s="118" customFormat="1" customHeight="1" spans="1:16">
      <c r="A112" s="132" t="s">
        <v>378</v>
      </c>
      <c r="B112" s="132" t="s">
        <v>714</v>
      </c>
      <c r="C112" s="132" t="s">
        <v>714</v>
      </c>
      <c r="D112" s="132" t="s">
        <v>402</v>
      </c>
      <c r="E112" s="132" t="s">
        <v>59</v>
      </c>
      <c r="F112" s="132" t="s">
        <v>278</v>
      </c>
      <c r="G112" s="137">
        <v>45000</v>
      </c>
      <c r="H112" s="134" t="s">
        <v>337</v>
      </c>
      <c r="I112" s="142">
        <v>14638987.97</v>
      </c>
      <c r="J112" s="132" t="s">
        <v>337</v>
      </c>
      <c r="K112" s="132" t="s">
        <v>365</v>
      </c>
      <c r="L112" s="132" t="s">
        <v>501</v>
      </c>
      <c r="M112" s="132" t="s">
        <v>502</v>
      </c>
      <c r="N112" s="132" t="s">
        <v>503</v>
      </c>
      <c r="O112" s="132" t="s">
        <v>720</v>
      </c>
      <c r="P112" s="132" t="s">
        <v>721</v>
      </c>
    </row>
    <row r="113" s="118" customFormat="1" customHeight="1" spans="1:16">
      <c r="A113" s="132" t="s">
        <v>382</v>
      </c>
      <c r="B113" s="132" t="s">
        <v>714</v>
      </c>
      <c r="C113" s="132" t="s">
        <v>714</v>
      </c>
      <c r="D113" s="132" t="s">
        <v>402</v>
      </c>
      <c r="E113" s="132" t="s">
        <v>59</v>
      </c>
      <c r="F113" s="132" t="s">
        <v>278</v>
      </c>
      <c r="G113" s="137">
        <v>15000</v>
      </c>
      <c r="H113" s="134" t="s">
        <v>337</v>
      </c>
      <c r="I113" s="142">
        <v>14623987.97</v>
      </c>
      <c r="J113" s="132" t="s">
        <v>337</v>
      </c>
      <c r="K113" s="132" t="s">
        <v>365</v>
      </c>
      <c r="L113" s="132" t="s">
        <v>506</v>
      </c>
      <c r="M113" s="132" t="s">
        <v>507</v>
      </c>
      <c r="N113" s="132" t="s">
        <v>404</v>
      </c>
      <c r="O113" s="132" t="s">
        <v>720</v>
      </c>
      <c r="P113" s="132" t="s">
        <v>722</v>
      </c>
    </row>
    <row r="114" s="118" customFormat="1" customHeight="1" spans="1:16">
      <c r="A114" s="132" t="s">
        <v>385</v>
      </c>
      <c r="B114" s="132" t="s">
        <v>714</v>
      </c>
      <c r="C114" s="132" t="s">
        <v>714</v>
      </c>
      <c r="D114" s="132" t="s">
        <v>402</v>
      </c>
      <c r="E114" s="132" t="s">
        <v>59</v>
      </c>
      <c r="F114" s="132" t="s">
        <v>278</v>
      </c>
      <c r="G114" s="137">
        <v>75000</v>
      </c>
      <c r="H114" s="134" t="s">
        <v>337</v>
      </c>
      <c r="I114" s="142">
        <v>14548987.97</v>
      </c>
      <c r="J114" s="132" t="s">
        <v>337</v>
      </c>
      <c r="K114" s="132" t="s">
        <v>365</v>
      </c>
      <c r="L114" s="132" t="s">
        <v>513</v>
      </c>
      <c r="M114" s="132" t="s">
        <v>514</v>
      </c>
      <c r="N114" s="132" t="s">
        <v>515</v>
      </c>
      <c r="O114" s="132" t="s">
        <v>720</v>
      </c>
      <c r="P114" s="132" t="s">
        <v>723</v>
      </c>
    </row>
    <row r="115" s="118" customFormat="1" customHeight="1" spans="1:16">
      <c r="A115" s="132" t="s">
        <v>389</v>
      </c>
      <c r="B115" s="132" t="s">
        <v>714</v>
      </c>
      <c r="C115" s="132" t="s">
        <v>714</v>
      </c>
      <c r="D115" s="132" t="s">
        <v>402</v>
      </c>
      <c r="E115" s="132" t="s">
        <v>59</v>
      </c>
      <c r="F115" s="132" t="s">
        <v>278</v>
      </c>
      <c r="G115" s="137">
        <v>55000</v>
      </c>
      <c r="H115" s="134" t="s">
        <v>337</v>
      </c>
      <c r="I115" s="142">
        <v>14493987.97</v>
      </c>
      <c r="J115" s="132" t="s">
        <v>337</v>
      </c>
      <c r="K115" s="132" t="s">
        <v>365</v>
      </c>
      <c r="L115" s="132" t="s">
        <v>531</v>
      </c>
      <c r="M115" s="132" t="s">
        <v>532</v>
      </c>
      <c r="N115" s="132" t="s">
        <v>404</v>
      </c>
      <c r="O115" s="132" t="s">
        <v>720</v>
      </c>
      <c r="P115" s="132" t="s">
        <v>724</v>
      </c>
    </row>
    <row r="116" s="118" customFormat="1" customHeight="1" spans="1:16">
      <c r="A116" s="132" t="s">
        <v>393</v>
      </c>
      <c r="B116" s="132" t="s">
        <v>714</v>
      </c>
      <c r="C116" s="132" t="s">
        <v>714</v>
      </c>
      <c r="D116" s="132" t="s">
        <v>402</v>
      </c>
      <c r="E116" s="132" t="s">
        <v>59</v>
      </c>
      <c r="F116" s="132" t="s">
        <v>278</v>
      </c>
      <c r="G116" s="137">
        <v>5000</v>
      </c>
      <c r="H116" s="134" t="s">
        <v>337</v>
      </c>
      <c r="I116" s="142">
        <v>14488987.97</v>
      </c>
      <c r="J116" s="132" t="s">
        <v>337</v>
      </c>
      <c r="K116" s="132" t="s">
        <v>365</v>
      </c>
      <c r="L116" s="132" t="s">
        <v>545</v>
      </c>
      <c r="M116" s="132" t="s">
        <v>546</v>
      </c>
      <c r="N116" s="132" t="s">
        <v>515</v>
      </c>
      <c r="O116" s="132" t="s">
        <v>720</v>
      </c>
      <c r="P116" s="132" t="s">
        <v>725</v>
      </c>
    </row>
    <row r="117" s="118" customFormat="1" customHeight="1" spans="1:16">
      <c r="A117" s="132" t="s">
        <v>397</v>
      </c>
      <c r="B117" s="132" t="s">
        <v>714</v>
      </c>
      <c r="C117" s="132" t="s">
        <v>714</v>
      </c>
      <c r="D117" s="132" t="s">
        <v>402</v>
      </c>
      <c r="E117" s="132" t="s">
        <v>59</v>
      </c>
      <c r="F117" s="132" t="s">
        <v>278</v>
      </c>
      <c r="G117" s="137">
        <v>15000</v>
      </c>
      <c r="H117" s="134" t="s">
        <v>337</v>
      </c>
      <c r="I117" s="142">
        <v>14473987.97</v>
      </c>
      <c r="J117" s="132" t="s">
        <v>337</v>
      </c>
      <c r="K117" s="132" t="s">
        <v>365</v>
      </c>
      <c r="L117" s="132" t="s">
        <v>563</v>
      </c>
      <c r="M117" s="132" t="s">
        <v>564</v>
      </c>
      <c r="N117" s="132" t="s">
        <v>515</v>
      </c>
      <c r="O117" s="132" t="s">
        <v>720</v>
      </c>
      <c r="P117" s="132" t="s">
        <v>726</v>
      </c>
    </row>
    <row r="118" s="118" customFormat="1" customHeight="1" spans="1:16">
      <c r="A118" s="132" t="s">
        <v>401</v>
      </c>
      <c r="B118" s="132" t="s">
        <v>714</v>
      </c>
      <c r="C118" s="132" t="s">
        <v>714</v>
      </c>
      <c r="D118" s="132" t="s">
        <v>402</v>
      </c>
      <c r="E118" s="132" t="s">
        <v>59</v>
      </c>
      <c r="F118" s="132" t="s">
        <v>278</v>
      </c>
      <c r="G118" s="137">
        <v>12000</v>
      </c>
      <c r="H118" s="134" t="s">
        <v>337</v>
      </c>
      <c r="I118" s="142">
        <v>14461987.97</v>
      </c>
      <c r="J118" s="132" t="s">
        <v>337</v>
      </c>
      <c r="K118" s="132" t="s">
        <v>365</v>
      </c>
      <c r="L118" s="132" t="s">
        <v>526</v>
      </c>
      <c r="M118" s="132" t="s">
        <v>527</v>
      </c>
      <c r="N118" s="132" t="s">
        <v>528</v>
      </c>
      <c r="O118" s="132" t="s">
        <v>720</v>
      </c>
      <c r="P118" s="132" t="s">
        <v>727</v>
      </c>
    </row>
    <row r="119" s="118" customFormat="1" customHeight="1" spans="1:16">
      <c r="A119" s="132" t="s">
        <v>407</v>
      </c>
      <c r="B119" s="132" t="s">
        <v>714</v>
      </c>
      <c r="C119" s="132" t="s">
        <v>714</v>
      </c>
      <c r="D119" s="132" t="s">
        <v>402</v>
      </c>
      <c r="E119" s="132" t="s">
        <v>59</v>
      </c>
      <c r="F119" s="132" t="s">
        <v>278</v>
      </c>
      <c r="G119" s="137">
        <v>15000</v>
      </c>
      <c r="H119" s="134" t="s">
        <v>337</v>
      </c>
      <c r="I119" s="142">
        <v>14446987.97</v>
      </c>
      <c r="J119" s="132" t="s">
        <v>337</v>
      </c>
      <c r="K119" s="132" t="s">
        <v>365</v>
      </c>
      <c r="L119" s="132" t="s">
        <v>535</v>
      </c>
      <c r="M119" s="132" t="s">
        <v>536</v>
      </c>
      <c r="N119" s="132" t="s">
        <v>537</v>
      </c>
      <c r="O119" s="132" t="s">
        <v>720</v>
      </c>
      <c r="P119" s="132" t="s">
        <v>728</v>
      </c>
    </row>
    <row r="120" s="118" customFormat="1" customHeight="1" spans="1:16">
      <c r="A120" s="132" t="s">
        <v>413</v>
      </c>
      <c r="B120" s="132" t="s">
        <v>714</v>
      </c>
      <c r="C120" s="132" t="s">
        <v>714</v>
      </c>
      <c r="D120" s="132" t="s">
        <v>402</v>
      </c>
      <c r="E120" s="132" t="s">
        <v>59</v>
      </c>
      <c r="F120" s="132" t="s">
        <v>278</v>
      </c>
      <c r="G120" s="137">
        <v>12000</v>
      </c>
      <c r="H120" s="134" t="s">
        <v>337</v>
      </c>
      <c r="I120" s="142">
        <v>14434987.97</v>
      </c>
      <c r="J120" s="132" t="s">
        <v>337</v>
      </c>
      <c r="K120" s="132" t="s">
        <v>365</v>
      </c>
      <c r="L120" s="132" t="s">
        <v>549</v>
      </c>
      <c r="M120" s="132" t="s">
        <v>550</v>
      </c>
      <c r="N120" s="132" t="s">
        <v>551</v>
      </c>
      <c r="O120" s="132" t="s">
        <v>720</v>
      </c>
      <c r="P120" s="132" t="s">
        <v>729</v>
      </c>
    </row>
    <row r="121" s="118" customFormat="1" customHeight="1" spans="1:16">
      <c r="A121" s="132" t="s">
        <v>418</v>
      </c>
      <c r="B121" s="132" t="s">
        <v>714</v>
      </c>
      <c r="C121" s="132" t="s">
        <v>714</v>
      </c>
      <c r="D121" s="132" t="s">
        <v>402</v>
      </c>
      <c r="E121" s="132" t="s">
        <v>59</v>
      </c>
      <c r="F121" s="132" t="s">
        <v>278</v>
      </c>
      <c r="G121" s="137">
        <v>11000</v>
      </c>
      <c r="H121" s="134" t="s">
        <v>337</v>
      </c>
      <c r="I121" s="142">
        <v>14423987.97</v>
      </c>
      <c r="J121" s="132" t="s">
        <v>337</v>
      </c>
      <c r="K121" s="132" t="s">
        <v>365</v>
      </c>
      <c r="L121" s="132" t="s">
        <v>567</v>
      </c>
      <c r="M121" s="132" t="s">
        <v>568</v>
      </c>
      <c r="N121" s="132" t="s">
        <v>569</v>
      </c>
      <c r="O121" s="132" t="s">
        <v>720</v>
      </c>
      <c r="P121" s="132" t="s">
        <v>730</v>
      </c>
    </row>
    <row r="122" s="118" customFormat="1" customHeight="1" spans="1:16">
      <c r="A122" s="132" t="s">
        <v>423</v>
      </c>
      <c r="B122" s="132" t="s">
        <v>714</v>
      </c>
      <c r="C122" s="132" t="s">
        <v>714</v>
      </c>
      <c r="D122" s="132" t="s">
        <v>402</v>
      </c>
      <c r="E122" s="132" t="s">
        <v>59</v>
      </c>
      <c r="F122" s="132" t="s">
        <v>278</v>
      </c>
      <c r="G122" s="137">
        <v>16000</v>
      </c>
      <c r="H122" s="134" t="s">
        <v>337</v>
      </c>
      <c r="I122" s="142">
        <v>14407987.97</v>
      </c>
      <c r="J122" s="132" t="s">
        <v>337</v>
      </c>
      <c r="K122" s="132" t="s">
        <v>365</v>
      </c>
      <c r="L122" s="132" t="s">
        <v>580</v>
      </c>
      <c r="M122" s="132" t="s">
        <v>581</v>
      </c>
      <c r="N122" s="132" t="s">
        <v>404</v>
      </c>
      <c r="O122" s="132" t="s">
        <v>720</v>
      </c>
      <c r="P122" s="132" t="s">
        <v>731</v>
      </c>
    </row>
    <row r="123" s="118" customFormat="1" customHeight="1" spans="1:16">
      <c r="A123" s="132" t="s">
        <v>429</v>
      </c>
      <c r="B123" s="132" t="s">
        <v>714</v>
      </c>
      <c r="C123" s="132" t="s">
        <v>714</v>
      </c>
      <c r="D123" s="132" t="s">
        <v>402</v>
      </c>
      <c r="E123" s="132" t="s">
        <v>59</v>
      </c>
      <c r="F123" s="132" t="s">
        <v>278</v>
      </c>
      <c r="G123" s="137">
        <v>13000</v>
      </c>
      <c r="H123" s="134" t="s">
        <v>337</v>
      </c>
      <c r="I123" s="142">
        <v>14394987.97</v>
      </c>
      <c r="J123" s="132" t="s">
        <v>337</v>
      </c>
      <c r="K123" s="132" t="s">
        <v>365</v>
      </c>
      <c r="L123" s="132" t="s">
        <v>554</v>
      </c>
      <c r="M123" s="132" t="s">
        <v>555</v>
      </c>
      <c r="N123" s="132" t="s">
        <v>511</v>
      </c>
      <c r="O123" s="132" t="s">
        <v>720</v>
      </c>
      <c r="P123" s="132" t="s">
        <v>732</v>
      </c>
    </row>
    <row r="124" s="118" customFormat="1" customHeight="1" spans="1:16">
      <c r="A124" s="132" t="s">
        <v>433</v>
      </c>
      <c r="B124" s="132" t="s">
        <v>714</v>
      </c>
      <c r="C124" s="132" t="s">
        <v>714</v>
      </c>
      <c r="D124" s="132" t="s">
        <v>402</v>
      </c>
      <c r="E124" s="132" t="s">
        <v>59</v>
      </c>
      <c r="F124" s="132" t="s">
        <v>278</v>
      </c>
      <c r="G124" s="137">
        <v>6000</v>
      </c>
      <c r="H124" s="134" t="s">
        <v>337</v>
      </c>
      <c r="I124" s="142">
        <v>14388987.97</v>
      </c>
      <c r="J124" s="132" t="s">
        <v>337</v>
      </c>
      <c r="K124" s="132" t="s">
        <v>365</v>
      </c>
      <c r="L124" s="132" t="s">
        <v>558</v>
      </c>
      <c r="M124" s="132" t="s">
        <v>559</v>
      </c>
      <c r="N124" s="132" t="s">
        <v>560</v>
      </c>
      <c r="O124" s="132" t="s">
        <v>720</v>
      </c>
      <c r="P124" s="132" t="s">
        <v>733</v>
      </c>
    </row>
    <row r="125" s="118" customFormat="1" customHeight="1" spans="1:16">
      <c r="A125" s="132" t="s">
        <v>437</v>
      </c>
      <c r="B125" s="132" t="s">
        <v>714</v>
      </c>
      <c r="C125" s="132" t="s">
        <v>714</v>
      </c>
      <c r="D125" s="132" t="s">
        <v>402</v>
      </c>
      <c r="E125" s="132" t="s">
        <v>59</v>
      </c>
      <c r="F125" s="132" t="s">
        <v>277</v>
      </c>
      <c r="G125" s="137">
        <v>8141.75</v>
      </c>
      <c r="H125" s="134" t="s">
        <v>337</v>
      </c>
      <c r="I125" s="142">
        <v>14380846.22</v>
      </c>
      <c r="J125" s="132" t="s">
        <v>337</v>
      </c>
      <c r="K125" s="132" t="s">
        <v>365</v>
      </c>
      <c r="L125" s="132" t="s">
        <v>734</v>
      </c>
      <c r="M125" s="132" t="s">
        <v>735</v>
      </c>
      <c r="N125" s="132" t="s">
        <v>511</v>
      </c>
      <c r="O125" s="132" t="s">
        <v>736</v>
      </c>
      <c r="P125" s="132" t="s">
        <v>737</v>
      </c>
    </row>
    <row r="126" s="118" customFormat="1" customHeight="1" spans="1:16">
      <c r="A126" s="132" t="s">
        <v>442</v>
      </c>
      <c r="B126" s="132" t="s">
        <v>714</v>
      </c>
      <c r="C126" s="132" t="s">
        <v>714</v>
      </c>
      <c r="D126" s="132" t="s">
        <v>402</v>
      </c>
      <c r="E126" s="132" t="s">
        <v>59</v>
      </c>
      <c r="F126" s="132" t="s">
        <v>277</v>
      </c>
      <c r="G126" s="137">
        <v>9059.14</v>
      </c>
      <c r="H126" s="134" t="s">
        <v>337</v>
      </c>
      <c r="I126" s="142">
        <v>14371787.08</v>
      </c>
      <c r="J126" s="132" t="s">
        <v>337</v>
      </c>
      <c r="K126" s="132" t="s">
        <v>365</v>
      </c>
      <c r="L126" s="132" t="s">
        <v>522</v>
      </c>
      <c r="M126" s="132" t="s">
        <v>523</v>
      </c>
      <c r="N126" s="132" t="s">
        <v>515</v>
      </c>
      <c r="O126" s="132" t="s">
        <v>736</v>
      </c>
      <c r="P126" s="132" t="s">
        <v>738</v>
      </c>
    </row>
    <row r="127" s="118" customFormat="1" customHeight="1" spans="1:16">
      <c r="A127" s="132" t="s">
        <v>444</v>
      </c>
      <c r="B127" s="132" t="s">
        <v>714</v>
      </c>
      <c r="C127" s="132" t="s">
        <v>714</v>
      </c>
      <c r="D127" s="132" t="s">
        <v>402</v>
      </c>
      <c r="E127" s="132" t="s">
        <v>59</v>
      </c>
      <c r="F127" s="132" t="s">
        <v>277</v>
      </c>
      <c r="G127" s="137">
        <v>10104.14</v>
      </c>
      <c r="H127" s="134" t="s">
        <v>337</v>
      </c>
      <c r="I127" s="142">
        <v>14361682.94</v>
      </c>
      <c r="J127" s="132" t="s">
        <v>337</v>
      </c>
      <c r="K127" s="132" t="s">
        <v>365</v>
      </c>
      <c r="L127" s="132" t="s">
        <v>513</v>
      </c>
      <c r="M127" s="132" t="s">
        <v>514</v>
      </c>
      <c r="N127" s="132" t="s">
        <v>515</v>
      </c>
      <c r="O127" s="132" t="s">
        <v>736</v>
      </c>
      <c r="P127" s="132" t="s">
        <v>739</v>
      </c>
    </row>
    <row r="128" s="118" customFormat="1" customHeight="1" spans="1:16">
      <c r="A128" s="132" t="s">
        <v>447</v>
      </c>
      <c r="B128" s="132" t="s">
        <v>714</v>
      </c>
      <c r="C128" s="132" t="s">
        <v>714</v>
      </c>
      <c r="D128" s="132" t="s">
        <v>402</v>
      </c>
      <c r="E128" s="132" t="s">
        <v>59</v>
      </c>
      <c r="F128" s="132" t="s">
        <v>277</v>
      </c>
      <c r="G128" s="137">
        <v>9059.14</v>
      </c>
      <c r="H128" s="134" t="s">
        <v>337</v>
      </c>
      <c r="I128" s="142">
        <v>14352623.8</v>
      </c>
      <c r="J128" s="132" t="s">
        <v>337</v>
      </c>
      <c r="K128" s="132" t="s">
        <v>365</v>
      </c>
      <c r="L128" s="132" t="s">
        <v>403</v>
      </c>
      <c r="M128" s="132" t="s">
        <v>64</v>
      </c>
      <c r="N128" s="132" t="s">
        <v>404</v>
      </c>
      <c r="O128" s="132" t="s">
        <v>736</v>
      </c>
      <c r="P128" s="132" t="s">
        <v>740</v>
      </c>
    </row>
    <row r="129" s="118" customFormat="1" customHeight="1" spans="1:16">
      <c r="A129" s="132" t="s">
        <v>521</v>
      </c>
      <c r="B129" s="132" t="s">
        <v>714</v>
      </c>
      <c r="C129" s="132" t="s">
        <v>714</v>
      </c>
      <c r="D129" s="132" t="s">
        <v>402</v>
      </c>
      <c r="E129" s="132" t="s">
        <v>59</v>
      </c>
      <c r="F129" s="132" t="s">
        <v>277</v>
      </c>
      <c r="G129" s="137">
        <v>10089.14</v>
      </c>
      <c r="H129" s="134" t="s">
        <v>337</v>
      </c>
      <c r="I129" s="142">
        <v>14342534.66</v>
      </c>
      <c r="J129" s="132" t="s">
        <v>337</v>
      </c>
      <c r="K129" s="132" t="s">
        <v>365</v>
      </c>
      <c r="L129" s="132" t="s">
        <v>509</v>
      </c>
      <c r="M129" s="132" t="s">
        <v>510</v>
      </c>
      <c r="N129" s="132" t="s">
        <v>511</v>
      </c>
      <c r="O129" s="132" t="s">
        <v>736</v>
      </c>
      <c r="P129" s="132" t="s">
        <v>741</v>
      </c>
    </row>
    <row r="130" s="118" customFormat="1" customHeight="1" spans="1:16">
      <c r="A130" s="132" t="s">
        <v>525</v>
      </c>
      <c r="B130" s="132" t="s">
        <v>714</v>
      </c>
      <c r="C130" s="132" t="s">
        <v>714</v>
      </c>
      <c r="D130" s="132" t="s">
        <v>402</v>
      </c>
      <c r="E130" s="132" t="s">
        <v>59</v>
      </c>
      <c r="F130" s="132" t="s">
        <v>277</v>
      </c>
      <c r="G130" s="137">
        <v>7940</v>
      </c>
      <c r="H130" s="134" t="s">
        <v>337</v>
      </c>
      <c r="I130" s="142">
        <v>14334594.66</v>
      </c>
      <c r="J130" s="132" t="s">
        <v>337</v>
      </c>
      <c r="K130" s="132" t="s">
        <v>365</v>
      </c>
      <c r="L130" s="132" t="s">
        <v>531</v>
      </c>
      <c r="M130" s="132" t="s">
        <v>532</v>
      </c>
      <c r="N130" s="132" t="s">
        <v>404</v>
      </c>
      <c r="O130" s="132" t="s">
        <v>736</v>
      </c>
      <c r="P130" s="132" t="s">
        <v>742</v>
      </c>
    </row>
    <row r="131" s="118" customFormat="1" customHeight="1" spans="1:16">
      <c r="A131" s="132" t="s">
        <v>530</v>
      </c>
      <c r="B131" s="132" t="s">
        <v>714</v>
      </c>
      <c r="C131" s="132" t="s">
        <v>714</v>
      </c>
      <c r="D131" s="132" t="s">
        <v>402</v>
      </c>
      <c r="E131" s="132" t="s">
        <v>59</v>
      </c>
      <c r="F131" s="132" t="s">
        <v>277</v>
      </c>
      <c r="G131" s="137">
        <v>9902.14</v>
      </c>
      <c r="H131" s="134" t="s">
        <v>337</v>
      </c>
      <c r="I131" s="142">
        <v>14324692.52</v>
      </c>
      <c r="J131" s="132" t="s">
        <v>337</v>
      </c>
      <c r="K131" s="132" t="s">
        <v>365</v>
      </c>
      <c r="L131" s="132" t="s">
        <v>675</v>
      </c>
      <c r="M131" s="132" t="s">
        <v>676</v>
      </c>
      <c r="N131" s="132" t="s">
        <v>677</v>
      </c>
      <c r="O131" s="132" t="s">
        <v>736</v>
      </c>
      <c r="P131" s="132" t="s">
        <v>743</v>
      </c>
    </row>
    <row r="132" s="118" customFormat="1" customHeight="1" spans="1:16">
      <c r="A132" s="132" t="s">
        <v>534</v>
      </c>
      <c r="B132" s="132" t="s">
        <v>714</v>
      </c>
      <c r="C132" s="132" t="s">
        <v>714</v>
      </c>
      <c r="D132" s="132" t="s">
        <v>402</v>
      </c>
      <c r="E132" s="132" t="s">
        <v>59</v>
      </c>
      <c r="F132" s="132" t="s">
        <v>277</v>
      </c>
      <c r="G132" s="137">
        <v>6607.75</v>
      </c>
      <c r="H132" s="134" t="s">
        <v>337</v>
      </c>
      <c r="I132" s="142">
        <v>14318084.77</v>
      </c>
      <c r="J132" s="132" t="s">
        <v>337</v>
      </c>
      <c r="K132" s="132" t="s">
        <v>365</v>
      </c>
      <c r="L132" s="132" t="s">
        <v>744</v>
      </c>
      <c r="M132" s="132" t="s">
        <v>745</v>
      </c>
      <c r="N132" s="132" t="s">
        <v>569</v>
      </c>
      <c r="O132" s="132" t="s">
        <v>736</v>
      </c>
      <c r="P132" s="132" t="s">
        <v>746</v>
      </c>
    </row>
    <row r="133" s="118" customFormat="1" customHeight="1" spans="1:16">
      <c r="A133" s="132" t="s">
        <v>539</v>
      </c>
      <c r="B133" s="132" t="s">
        <v>714</v>
      </c>
      <c r="C133" s="132" t="s">
        <v>714</v>
      </c>
      <c r="D133" s="132" t="s">
        <v>402</v>
      </c>
      <c r="E133" s="132" t="s">
        <v>59</v>
      </c>
      <c r="F133" s="132" t="s">
        <v>277</v>
      </c>
      <c r="G133" s="137">
        <v>6712.75</v>
      </c>
      <c r="H133" s="134" t="s">
        <v>337</v>
      </c>
      <c r="I133" s="142">
        <v>14311372.02</v>
      </c>
      <c r="J133" s="132" t="s">
        <v>337</v>
      </c>
      <c r="K133" s="132" t="s">
        <v>365</v>
      </c>
      <c r="L133" s="132" t="s">
        <v>506</v>
      </c>
      <c r="M133" s="132" t="s">
        <v>507</v>
      </c>
      <c r="N133" s="132" t="s">
        <v>404</v>
      </c>
      <c r="O133" s="132" t="s">
        <v>736</v>
      </c>
      <c r="P133" s="132" t="s">
        <v>747</v>
      </c>
    </row>
    <row r="134" s="118" customFormat="1" customHeight="1" spans="1:16">
      <c r="A134" s="132" t="s">
        <v>544</v>
      </c>
      <c r="B134" s="132" t="s">
        <v>714</v>
      </c>
      <c r="C134" s="132" t="s">
        <v>714</v>
      </c>
      <c r="D134" s="132" t="s">
        <v>402</v>
      </c>
      <c r="E134" s="132" t="s">
        <v>59</v>
      </c>
      <c r="F134" s="132" t="s">
        <v>277</v>
      </c>
      <c r="G134" s="137">
        <v>3901.75</v>
      </c>
      <c r="H134" s="134" t="s">
        <v>337</v>
      </c>
      <c r="I134" s="142">
        <v>14307470.27</v>
      </c>
      <c r="J134" s="132" t="s">
        <v>337</v>
      </c>
      <c r="K134" s="132" t="s">
        <v>365</v>
      </c>
      <c r="L134" s="132" t="s">
        <v>545</v>
      </c>
      <c r="M134" s="132" t="s">
        <v>546</v>
      </c>
      <c r="N134" s="132" t="s">
        <v>515</v>
      </c>
      <c r="O134" s="132" t="s">
        <v>736</v>
      </c>
      <c r="P134" s="132" t="s">
        <v>748</v>
      </c>
    </row>
    <row r="135" s="118" customFormat="1" customHeight="1" spans="1:16">
      <c r="A135" s="132" t="s">
        <v>548</v>
      </c>
      <c r="B135" s="132" t="s">
        <v>714</v>
      </c>
      <c r="C135" s="132" t="s">
        <v>714</v>
      </c>
      <c r="D135" s="132" t="s">
        <v>402</v>
      </c>
      <c r="E135" s="132" t="s">
        <v>59</v>
      </c>
      <c r="F135" s="132" t="s">
        <v>277</v>
      </c>
      <c r="G135" s="137">
        <v>6992.14</v>
      </c>
      <c r="H135" s="134" t="s">
        <v>337</v>
      </c>
      <c r="I135" s="142">
        <v>14300478.13</v>
      </c>
      <c r="J135" s="132" t="s">
        <v>337</v>
      </c>
      <c r="K135" s="132" t="s">
        <v>365</v>
      </c>
      <c r="L135" s="132" t="s">
        <v>501</v>
      </c>
      <c r="M135" s="132" t="s">
        <v>502</v>
      </c>
      <c r="N135" s="132" t="s">
        <v>503</v>
      </c>
      <c r="O135" s="132" t="s">
        <v>736</v>
      </c>
      <c r="P135" s="132" t="s">
        <v>749</v>
      </c>
    </row>
    <row r="136" s="118" customFormat="1" customHeight="1" spans="1:16">
      <c r="A136" s="132" t="s">
        <v>553</v>
      </c>
      <c r="B136" s="132" t="s">
        <v>714</v>
      </c>
      <c r="C136" s="132" t="s">
        <v>714</v>
      </c>
      <c r="D136" s="132" t="s">
        <v>402</v>
      </c>
      <c r="E136" s="132" t="s">
        <v>59</v>
      </c>
      <c r="F136" s="132" t="s">
        <v>277</v>
      </c>
      <c r="G136" s="137">
        <v>6754.75</v>
      </c>
      <c r="H136" s="134" t="s">
        <v>337</v>
      </c>
      <c r="I136" s="142">
        <v>14293723.38</v>
      </c>
      <c r="J136" s="132" t="s">
        <v>337</v>
      </c>
      <c r="K136" s="132" t="s">
        <v>365</v>
      </c>
      <c r="L136" s="132" t="s">
        <v>563</v>
      </c>
      <c r="M136" s="132" t="s">
        <v>564</v>
      </c>
      <c r="N136" s="132" t="s">
        <v>515</v>
      </c>
      <c r="O136" s="132" t="s">
        <v>736</v>
      </c>
      <c r="P136" s="132" t="s">
        <v>750</v>
      </c>
    </row>
    <row r="137" s="118" customFormat="1" customHeight="1" spans="1:16">
      <c r="A137" s="132" t="s">
        <v>557</v>
      </c>
      <c r="B137" s="132" t="s">
        <v>714</v>
      </c>
      <c r="C137" s="132" t="s">
        <v>714</v>
      </c>
      <c r="D137" s="132" t="s">
        <v>402</v>
      </c>
      <c r="E137" s="132" t="s">
        <v>59</v>
      </c>
      <c r="F137" s="132" t="s">
        <v>277</v>
      </c>
      <c r="G137" s="137">
        <v>6118.75</v>
      </c>
      <c r="H137" s="134" t="s">
        <v>337</v>
      </c>
      <c r="I137" s="142">
        <v>14287604.63</v>
      </c>
      <c r="J137" s="132" t="s">
        <v>337</v>
      </c>
      <c r="K137" s="132" t="s">
        <v>365</v>
      </c>
      <c r="L137" s="132" t="s">
        <v>580</v>
      </c>
      <c r="M137" s="132" t="s">
        <v>581</v>
      </c>
      <c r="N137" s="132" t="s">
        <v>404</v>
      </c>
      <c r="O137" s="132" t="s">
        <v>736</v>
      </c>
      <c r="P137" s="132" t="s">
        <v>751</v>
      </c>
    </row>
    <row r="138" s="118" customFormat="1" customHeight="1" spans="1:16">
      <c r="A138" s="132" t="s">
        <v>562</v>
      </c>
      <c r="B138" s="132" t="s">
        <v>714</v>
      </c>
      <c r="C138" s="132" t="s">
        <v>714</v>
      </c>
      <c r="D138" s="132" t="s">
        <v>402</v>
      </c>
      <c r="E138" s="132" t="s">
        <v>59</v>
      </c>
      <c r="F138" s="132" t="s">
        <v>277</v>
      </c>
      <c r="G138" s="137">
        <v>6453.75</v>
      </c>
      <c r="H138" s="134" t="s">
        <v>337</v>
      </c>
      <c r="I138" s="142">
        <v>14281150.88</v>
      </c>
      <c r="J138" s="132" t="s">
        <v>337</v>
      </c>
      <c r="K138" s="132" t="s">
        <v>365</v>
      </c>
      <c r="L138" s="132" t="s">
        <v>526</v>
      </c>
      <c r="M138" s="132" t="s">
        <v>527</v>
      </c>
      <c r="N138" s="132" t="s">
        <v>528</v>
      </c>
      <c r="O138" s="132" t="s">
        <v>736</v>
      </c>
      <c r="P138" s="132" t="s">
        <v>752</v>
      </c>
    </row>
    <row r="139" s="118" customFormat="1" customHeight="1" spans="1:16">
      <c r="A139" s="132" t="s">
        <v>566</v>
      </c>
      <c r="B139" s="132" t="s">
        <v>714</v>
      </c>
      <c r="C139" s="132" t="s">
        <v>714</v>
      </c>
      <c r="D139" s="132" t="s">
        <v>402</v>
      </c>
      <c r="E139" s="132" t="s">
        <v>59</v>
      </c>
      <c r="F139" s="132" t="s">
        <v>277</v>
      </c>
      <c r="G139" s="137">
        <v>6063.82</v>
      </c>
      <c r="H139" s="134" t="s">
        <v>337</v>
      </c>
      <c r="I139" s="142">
        <v>14275087.06</v>
      </c>
      <c r="J139" s="132" t="s">
        <v>337</v>
      </c>
      <c r="K139" s="132" t="s">
        <v>365</v>
      </c>
      <c r="L139" s="132" t="s">
        <v>554</v>
      </c>
      <c r="M139" s="132" t="s">
        <v>555</v>
      </c>
      <c r="N139" s="132" t="s">
        <v>511</v>
      </c>
      <c r="O139" s="132" t="s">
        <v>736</v>
      </c>
      <c r="P139" s="132" t="s">
        <v>753</v>
      </c>
    </row>
    <row r="140" s="118" customFormat="1" customHeight="1" spans="1:16">
      <c r="A140" s="132" t="s">
        <v>571</v>
      </c>
      <c r="B140" s="132" t="s">
        <v>714</v>
      </c>
      <c r="C140" s="132" t="s">
        <v>714</v>
      </c>
      <c r="D140" s="132" t="s">
        <v>402</v>
      </c>
      <c r="E140" s="132" t="s">
        <v>59</v>
      </c>
      <c r="F140" s="132" t="s">
        <v>277</v>
      </c>
      <c r="G140" s="137">
        <v>5380.75</v>
      </c>
      <c r="H140" s="134" t="s">
        <v>337</v>
      </c>
      <c r="I140" s="142">
        <v>14269706.31</v>
      </c>
      <c r="J140" s="132" t="s">
        <v>337</v>
      </c>
      <c r="K140" s="132" t="s">
        <v>365</v>
      </c>
      <c r="L140" s="132" t="s">
        <v>576</v>
      </c>
      <c r="M140" s="132" t="s">
        <v>577</v>
      </c>
      <c r="N140" s="132" t="s">
        <v>569</v>
      </c>
      <c r="O140" s="132" t="s">
        <v>736</v>
      </c>
      <c r="P140" s="132" t="s">
        <v>754</v>
      </c>
    </row>
    <row r="141" s="118" customFormat="1" customHeight="1" spans="1:16">
      <c r="A141" s="132" t="s">
        <v>575</v>
      </c>
      <c r="B141" s="132" t="s">
        <v>714</v>
      </c>
      <c r="C141" s="132" t="s">
        <v>714</v>
      </c>
      <c r="D141" s="132" t="s">
        <v>402</v>
      </c>
      <c r="E141" s="132" t="s">
        <v>59</v>
      </c>
      <c r="F141" s="132" t="s">
        <v>277</v>
      </c>
      <c r="G141" s="137">
        <v>4357.75</v>
      </c>
      <c r="H141" s="134" t="s">
        <v>337</v>
      </c>
      <c r="I141" s="142">
        <v>14265348.56</v>
      </c>
      <c r="J141" s="132" t="s">
        <v>337</v>
      </c>
      <c r="K141" s="132" t="s">
        <v>365</v>
      </c>
      <c r="L141" s="132" t="s">
        <v>572</v>
      </c>
      <c r="M141" s="132" t="s">
        <v>573</v>
      </c>
      <c r="N141" s="132" t="s">
        <v>404</v>
      </c>
      <c r="O141" s="132" t="s">
        <v>736</v>
      </c>
      <c r="P141" s="132" t="s">
        <v>755</v>
      </c>
    </row>
    <row r="142" s="118" customFormat="1" customHeight="1" spans="1:16">
      <c r="A142" s="132" t="s">
        <v>579</v>
      </c>
      <c r="B142" s="132" t="s">
        <v>714</v>
      </c>
      <c r="C142" s="132" t="s">
        <v>714</v>
      </c>
      <c r="D142" s="132" t="s">
        <v>402</v>
      </c>
      <c r="E142" s="132" t="s">
        <v>59</v>
      </c>
      <c r="F142" s="132" t="s">
        <v>277</v>
      </c>
      <c r="G142" s="137">
        <v>5878.14</v>
      </c>
      <c r="H142" s="134" t="s">
        <v>337</v>
      </c>
      <c r="I142" s="142">
        <v>14259470.42</v>
      </c>
      <c r="J142" s="132" t="s">
        <v>337</v>
      </c>
      <c r="K142" s="132" t="s">
        <v>365</v>
      </c>
      <c r="L142" s="132" t="s">
        <v>584</v>
      </c>
      <c r="M142" s="132" t="s">
        <v>585</v>
      </c>
      <c r="N142" s="132" t="s">
        <v>586</v>
      </c>
      <c r="O142" s="132" t="s">
        <v>736</v>
      </c>
      <c r="P142" s="132" t="s">
        <v>756</v>
      </c>
    </row>
    <row r="143" s="118" customFormat="1" customHeight="1" spans="1:16">
      <c r="A143" s="132" t="s">
        <v>583</v>
      </c>
      <c r="B143" s="132" t="s">
        <v>714</v>
      </c>
      <c r="C143" s="132" t="s">
        <v>714</v>
      </c>
      <c r="D143" s="132" t="s">
        <v>402</v>
      </c>
      <c r="E143" s="132" t="s">
        <v>59</v>
      </c>
      <c r="F143" s="132" t="s">
        <v>277</v>
      </c>
      <c r="G143" s="137">
        <v>6237.75</v>
      </c>
      <c r="H143" s="134" t="s">
        <v>337</v>
      </c>
      <c r="I143" s="142">
        <v>14253232.67</v>
      </c>
      <c r="J143" s="132" t="s">
        <v>337</v>
      </c>
      <c r="K143" s="132" t="s">
        <v>365</v>
      </c>
      <c r="L143" s="132" t="s">
        <v>549</v>
      </c>
      <c r="M143" s="132" t="s">
        <v>550</v>
      </c>
      <c r="N143" s="132" t="s">
        <v>551</v>
      </c>
      <c r="O143" s="132" t="s">
        <v>736</v>
      </c>
      <c r="P143" s="132" t="s">
        <v>757</v>
      </c>
    </row>
    <row r="144" s="118" customFormat="1" customHeight="1" spans="1:16">
      <c r="A144" s="132" t="s">
        <v>588</v>
      </c>
      <c r="B144" s="132" t="s">
        <v>714</v>
      </c>
      <c r="C144" s="132" t="s">
        <v>714</v>
      </c>
      <c r="D144" s="132" t="s">
        <v>402</v>
      </c>
      <c r="E144" s="132" t="s">
        <v>59</v>
      </c>
      <c r="F144" s="132" t="s">
        <v>277</v>
      </c>
      <c r="G144" s="137">
        <v>6984.14</v>
      </c>
      <c r="H144" s="134" t="s">
        <v>337</v>
      </c>
      <c r="I144" s="142">
        <v>14246248.53</v>
      </c>
      <c r="J144" s="132" t="s">
        <v>337</v>
      </c>
      <c r="K144" s="132" t="s">
        <v>365</v>
      </c>
      <c r="L144" s="132" t="s">
        <v>535</v>
      </c>
      <c r="M144" s="132" t="s">
        <v>536</v>
      </c>
      <c r="N144" s="132" t="s">
        <v>537</v>
      </c>
      <c r="O144" s="132" t="s">
        <v>736</v>
      </c>
      <c r="P144" s="132" t="s">
        <v>758</v>
      </c>
    </row>
    <row r="145" s="118" customFormat="1" customHeight="1" spans="1:16">
      <c r="A145" s="132" t="s">
        <v>592</v>
      </c>
      <c r="B145" s="132" t="s">
        <v>714</v>
      </c>
      <c r="C145" s="132" t="s">
        <v>714</v>
      </c>
      <c r="D145" s="132" t="s">
        <v>402</v>
      </c>
      <c r="E145" s="132" t="s">
        <v>59</v>
      </c>
      <c r="F145" s="132" t="s">
        <v>277</v>
      </c>
      <c r="G145" s="137">
        <v>6761.14</v>
      </c>
      <c r="H145" s="134" t="s">
        <v>337</v>
      </c>
      <c r="I145" s="142">
        <v>14239487.39</v>
      </c>
      <c r="J145" s="132" t="s">
        <v>337</v>
      </c>
      <c r="K145" s="132" t="s">
        <v>365</v>
      </c>
      <c r="L145" s="132" t="s">
        <v>558</v>
      </c>
      <c r="M145" s="132" t="s">
        <v>559</v>
      </c>
      <c r="N145" s="132" t="s">
        <v>560</v>
      </c>
      <c r="O145" s="132" t="s">
        <v>736</v>
      </c>
      <c r="P145" s="132" t="s">
        <v>759</v>
      </c>
    </row>
    <row r="146" s="118" customFormat="1" customHeight="1" spans="1:16">
      <c r="A146" s="132" t="s">
        <v>596</v>
      </c>
      <c r="B146" s="132" t="s">
        <v>714</v>
      </c>
      <c r="C146" s="132" t="s">
        <v>714</v>
      </c>
      <c r="D146" s="132" t="s">
        <v>402</v>
      </c>
      <c r="E146" s="132" t="s">
        <v>59</v>
      </c>
      <c r="F146" s="132" t="s">
        <v>277</v>
      </c>
      <c r="G146" s="137">
        <v>5890.59</v>
      </c>
      <c r="H146" s="134" t="s">
        <v>337</v>
      </c>
      <c r="I146" s="142">
        <v>14233596.8</v>
      </c>
      <c r="J146" s="132" t="s">
        <v>337</v>
      </c>
      <c r="K146" s="132" t="s">
        <v>365</v>
      </c>
      <c r="L146" s="132" t="s">
        <v>540</v>
      </c>
      <c r="M146" s="132" t="s">
        <v>541</v>
      </c>
      <c r="N146" s="132" t="s">
        <v>542</v>
      </c>
      <c r="O146" s="132" t="s">
        <v>736</v>
      </c>
      <c r="P146" s="132" t="s">
        <v>760</v>
      </c>
    </row>
    <row r="147" s="118" customFormat="1" customHeight="1" spans="1:16">
      <c r="A147" s="132" t="s">
        <v>600</v>
      </c>
      <c r="B147" s="132" t="s">
        <v>714</v>
      </c>
      <c r="C147" s="132" t="s">
        <v>714</v>
      </c>
      <c r="D147" s="132" t="s">
        <v>402</v>
      </c>
      <c r="E147" s="132" t="s">
        <v>59</v>
      </c>
      <c r="F147" s="132" t="s">
        <v>277</v>
      </c>
      <c r="G147" s="137">
        <v>6709.52</v>
      </c>
      <c r="H147" s="134" t="s">
        <v>337</v>
      </c>
      <c r="I147" s="142">
        <v>14226887.28</v>
      </c>
      <c r="J147" s="132" t="s">
        <v>337</v>
      </c>
      <c r="K147" s="132" t="s">
        <v>365</v>
      </c>
      <c r="L147" s="132" t="s">
        <v>567</v>
      </c>
      <c r="M147" s="132" t="s">
        <v>568</v>
      </c>
      <c r="N147" s="132" t="s">
        <v>569</v>
      </c>
      <c r="O147" s="132" t="s">
        <v>736</v>
      </c>
      <c r="P147" s="132" t="s">
        <v>761</v>
      </c>
    </row>
    <row r="148" s="118" customFormat="1" customHeight="1" spans="1:16">
      <c r="A148" s="132" t="s">
        <v>604</v>
      </c>
      <c r="B148" s="132" t="s">
        <v>714</v>
      </c>
      <c r="C148" s="132" t="s">
        <v>714</v>
      </c>
      <c r="D148" s="132" t="s">
        <v>402</v>
      </c>
      <c r="E148" s="132" t="s">
        <v>59</v>
      </c>
      <c r="F148" s="132" t="s">
        <v>277</v>
      </c>
      <c r="G148" s="137">
        <v>4342.75</v>
      </c>
      <c r="H148" s="134" t="s">
        <v>337</v>
      </c>
      <c r="I148" s="142">
        <v>14222544.53</v>
      </c>
      <c r="J148" s="132" t="s">
        <v>337</v>
      </c>
      <c r="K148" s="132" t="s">
        <v>365</v>
      </c>
      <c r="L148" s="132" t="s">
        <v>589</v>
      </c>
      <c r="M148" s="132" t="s">
        <v>590</v>
      </c>
      <c r="N148" s="132" t="s">
        <v>404</v>
      </c>
      <c r="O148" s="132" t="s">
        <v>736</v>
      </c>
      <c r="P148" s="132" t="s">
        <v>762</v>
      </c>
    </row>
    <row r="149" s="118" customFormat="1" customHeight="1" spans="1:16">
      <c r="A149" s="132" t="s">
        <v>608</v>
      </c>
      <c r="B149" s="132" t="s">
        <v>714</v>
      </c>
      <c r="C149" s="132" t="s">
        <v>714</v>
      </c>
      <c r="D149" s="132" t="s">
        <v>402</v>
      </c>
      <c r="E149" s="132" t="s">
        <v>59</v>
      </c>
      <c r="F149" s="132" t="s">
        <v>277</v>
      </c>
      <c r="G149" s="137">
        <v>4087.75</v>
      </c>
      <c r="H149" s="134" t="s">
        <v>337</v>
      </c>
      <c r="I149" s="142">
        <v>14218456.78</v>
      </c>
      <c r="J149" s="132" t="s">
        <v>337</v>
      </c>
      <c r="K149" s="132" t="s">
        <v>365</v>
      </c>
      <c r="L149" s="132" t="s">
        <v>621</v>
      </c>
      <c r="M149" s="132" t="s">
        <v>622</v>
      </c>
      <c r="N149" s="132" t="s">
        <v>528</v>
      </c>
      <c r="O149" s="132" t="s">
        <v>736</v>
      </c>
      <c r="P149" s="132" t="s">
        <v>763</v>
      </c>
    </row>
    <row r="150" s="118" customFormat="1" customHeight="1" spans="1:16">
      <c r="A150" s="132" t="s">
        <v>612</v>
      </c>
      <c r="B150" s="132" t="s">
        <v>714</v>
      </c>
      <c r="C150" s="132" t="s">
        <v>714</v>
      </c>
      <c r="D150" s="132" t="s">
        <v>402</v>
      </c>
      <c r="E150" s="132" t="s">
        <v>59</v>
      </c>
      <c r="F150" s="132" t="s">
        <v>277</v>
      </c>
      <c r="G150" s="137">
        <v>4883.75</v>
      </c>
      <c r="H150" s="134" t="s">
        <v>337</v>
      </c>
      <c r="I150" s="142">
        <v>14213573.03</v>
      </c>
      <c r="J150" s="132" t="s">
        <v>337</v>
      </c>
      <c r="K150" s="132" t="s">
        <v>365</v>
      </c>
      <c r="L150" s="132" t="s">
        <v>625</v>
      </c>
      <c r="M150" s="132" t="s">
        <v>626</v>
      </c>
      <c r="N150" s="132" t="s">
        <v>542</v>
      </c>
      <c r="O150" s="132" t="s">
        <v>736</v>
      </c>
      <c r="P150" s="132" t="s">
        <v>764</v>
      </c>
    </row>
    <row r="151" s="118" customFormat="1" customHeight="1" spans="1:16">
      <c r="A151" s="132" t="s">
        <v>616</v>
      </c>
      <c r="B151" s="132" t="s">
        <v>714</v>
      </c>
      <c r="C151" s="132" t="s">
        <v>714</v>
      </c>
      <c r="D151" s="132" t="s">
        <v>402</v>
      </c>
      <c r="E151" s="132" t="s">
        <v>59</v>
      </c>
      <c r="F151" s="132" t="s">
        <v>277</v>
      </c>
      <c r="G151" s="137">
        <v>4278.14</v>
      </c>
      <c r="H151" s="134" t="s">
        <v>337</v>
      </c>
      <c r="I151" s="142">
        <v>14209294.89</v>
      </c>
      <c r="J151" s="132" t="s">
        <v>337</v>
      </c>
      <c r="K151" s="132" t="s">
        <v>365</v>
      </c>
      <c r="L151" s="132" t="s">
        <v>609</v>
      </c>
      <c r="M151" s="132" t="s">
        <v>610</v>
      </c>
      <c r="N151" s="132" t="s">
        <v>528</v>
      </c>
      <c r="O151" s="132" t="s">
        <v>736</v>
      </c>
      <c r="P151" s="132" t="s">
        <v>765</v>
      </c>
    </row>
    <row r="152" s="118" customFormat="1" customHeight="1" spans="1:16">
      <c r="A152" s="132" t="s">
        <v>620</v>
      </c>
      <c r="B152" s="132" t="s">
        <v>714</v>
      </c>
      <c r="C152" s="132" t="s">
        <v>714</v>
      </c>
      <c r="D152" s="132" t="s">
        <v>402</v>
      </c>
      <c r="E152" s="132" t="s">
        <v>59</v>
      </c>
      <c r="F152" s="132" t="s">
        <v>277</v>
      </c>
      <c r="G152" s="137">
        <v>4168.75</v>
      </c>
      <c r="H152" s="134" t="s">
        <v>337</v>
      </c>
      <c r="I152" s="142">
        <v>14205126.14</v>
      </c>
      <c r="J152" s="132" t="s">
        <v>337</v>
      </c>
      <c r="K152" s="132" t="s">
        <v>365</v>
      </c>
      <c r="L152" s="132" t="s">
        <v>613</v>
      </c>
      <c r="M152" s="132" t="s">
        <v>614</v>
      </c>
      <c r="N152" s="132" t="s">
        <v>511</v>
      </c>
      <c r="O152" s="132" t="s">
        <v>736</v>
      </c>
      <c r="P152" s="132" t="s">
        <v>766</v>
      </c>
    </row>
    <row r="153" s="118" customFormat="1" customHeight="1" spans="1:16">
      <c r="A153" s="132" t="s">
        <v>624</v>
      </c>
      <c r="B153" s="132" t="s">
        <v>714</v>
      </c>
      <c r="C153" s="132" t="s">
        <v>714</v>
      </c>
      <c r="D153" s="132" t="s">
        <v>402</v>
      </c>
      <c r="E153" s="132" t="s">
        <v>59</v>
      </c>
      <c r="F153" s="132" t="s">
        <v>277</v>
      </c>
      <c r="G153" s="137">
        <v>5175.75</v>
      </c>
      <c r="H153" s="134" t="s">
        <v>337</v>
      </c>
      <c r="I153" s="142">
        <v>14199950.39</v>
      </c>
      <c r="J153" s="132" t="s">
        <v>337</v>
      </c>
      <c r="K153" s="132" t="s">
        <v>365</v>
      </c>
      <c r="L153" s="132" t="s">
        <v>593</v>
      </c>
      <c r="M153" s="132" t="s">
        <v>594</v>
      </c>
      <c r="N153" s="132" t="s">
        <v>528</v>
      </c>
      <c r="O153" s="132" t="s">
        <v>736</v>
      </c>
      <c r="P153" s="132" t="s">
        <v>767</v>
      </c>
    </row>
    <row r="154" s="118" customFormat="1" customHeight="1" spans="1:16">
      <c r="A154" s="132" t="s">
        <v>334</v>
      </c>
      <c r="B154" s="132" t="s">
        <v>714</v>
      </c>
      <c r="C154" s="132" t="s">
        <v>714</v>
      </c>
      <c r="D154" s="132" t="s">
        <v>402</v>
      </c>
      <c r="E154" s="132" t="s">
        <v>59</v>
      </c>
      <c r="F154" s="132" t="s">
        <v>277</v>
      </c>
      <c r="G154" s="137">
        <v>3340.75</v>
      </c>
      <c r="H154" s="134" t="s">
        <v>337</v>
      </c>
      <c r="I154" s="142">
        <v>14196609.64</v>
      </c>
      <c r="J154" s="132" t="s">
        <v>337</v>
      </c>
      <c r="K154" s="132" t="s">
        <v>365</v>
      </c>
      <c r="L154" s="132" t="s">
        <v>617</v>
      </c>
      <c r="M154" s="132" t="s">
        <v>618</v>
      </c>
      <c r="N154" s="132" t="s">
        <v>528</v>
      </c>
      <c r="O154" s="132" t="s">
        <v>736</v>
      </c>
      <c r="P154" s="132" t="s">
        <v>768</v>
      </c>
    </row>
    <row r="155" s="118" customFormat="1" customHeight="1" spans="1:16">
      <c r="A155" s="132" t="s">
        <v>342</v>
      </c>
      <c r="B155" s="132" t="s">
        <v>714</v>
      </c>
      <c r="C155" s="132" t="s">
        <v>714</v>
      </c>
      <c r="D155" s="132" t="s">
        <v>402</v>
      </c>
      <c r="E155" s="132" t="s">
        <v>59</v>
      </c>
      <c r="F155" s="132" t="s">
        <v>277</v>
      </c>
      <c r="G155" s="137">
        <v>4168.75</v>
      </c>
      <c r="H155" s="134" t="s">
        <v>337</v>
      </c>
      <c r="I155" s="142">
        <v>14192440.89</v>
      </c>
      <c r="J155" s="132" t="s">
        <v>337</v>
      </c>
      <c r="K155" s="132" t="s">
        <v>365</v>
      </c>
      <c r="L155" s="132" t="s">
        <v>628</v>
      </c>
      <c r="M155" s="132" t="s">
        <v>629</v>
      </c>
      <c r="N155" s="132" t="s">
        <v>630</v>
      </c>
      <c r="O155" s="132" t="s">
        <v>736</v>
      </c>
      <c r="P155" s="132" t="s">
        <v>769</v>
      </c>
    </row>
    <row r="156" s="118" customFormat="1" customHeight="1" spans="1:16">
      <c r="A156" s="132" t="s">
        <v>348</v>
      </c>
      <c r="B156" s="132" t="s">
        <v>714</v>
      </c>
      <c r="C156" s="132" t="s">
        <v>714</v>
      </c>
      <c r="D156" s="132" t="s">
        <v>402</v>
      </c>
      <c r="E156" s="132" t="s">
        <v>59</v>
      </c>
      <c r="F156" s="132" t="s">
        <v>277</v>
      </c>
      <c r="G156" s="137">
        <v>3339.75</v>
      </c>
      <c r="H156" s="134" t="s">
        <v>337</v>
      </c>
      <c r="I156" s="142">
        <v>14189101.14</v>
      </c>
      <c r="J156" s="132" t="s">
        <v>337</v>
      </c>
      <c r="K156" s="132" t="s">
        <v>365</v>
      </c>
      <c r="L156" s="132" t="s">
        <v>605</v>
      </c>
      <c r="M156" s="132" t="s">
        <v>606</v>
      </c>
      <c r="N156" s="132" t="s">
        <v>404</v>
      </c>
      <c r="O156" s="132" t="s">
        <v>736</v>
      </c>
      <c r="P156" s="132" t="s">
        <v>770</v>
      </c>
    </row>
    <row r="157" s="118" customFormat="1" customHeight="1" spans="1:16">
      <c r="A157" s="132" t="s">
        <v>352</v>
      </c>
      <c r="B157" s="132" t="s">
        <v>714</v>
      </c>
      <c r="C157" s="132" t="s">
        <v>714</v>
      </c>
      <c r="D157" s="132" t="s">
        <v>402</v>
      </c>
      <c r="E157" s="132" t="s">
        <v>59</v>
      </c>
      <c r="F157" s="132" t="s">
        <v>277</v>
      </c>
      <c r="G157" s="137">
        <v>5358.75</v>
      </c>
      <c r="H157" s="134" t="s">
        <v>337</v>
      </c>
      <c r="I157" s="142">
        <v>14183742.39</v>
      </c>
      <c r="J157" s="132" t="s">
        <v>337</v>
      </c>
      <c r="K157" s="132" t="s">
        <v>365</v>
      </c>
      <c r="L157" s="132" t="s">
        <v>632</v>
      </c>
      <c r="M157" s="132" t="s">
        <v>633</v>
      </c>
      <c r="N157" s="132" t="s">
        <v>528</v>
      </c>
      <c r="O157" s="132" t="s">
        <v>736</v>
      </c>
      <c r="P157" s="132" t="s">
        <v>771</v>
      </c>
    </row>
    <row r="158" s="118" customFormat="1" customHeight="1" spans="1:16">
      <c r="A158" s="132" t="s">
        <v>358</v>
      </c>
      <c r="B158" s="132" t="s">
        <v>714</v>
      </c>
      <c r="C158" s="132" t="s">
        <v>714</v>
      </c>
      <c r="D158" s="132" t="s">
        <v>402</v>
      </c>
      <c r="E158" s="132" t="s">
        <v>59</v>
      </c>
      <c r="F158" s="132" t="s">
        <v>277</v>
      </c>
      <c r="G158" s="137">
        <v>3649.75</v>
      </c>
      <c r="H158" s="134" t="s">
        <v>337</v>
      </c>
      <c r="I158" s="142">
        <v>14180092.64</v>
      </c>
      <c r="J158" s="132" t="s">
        <v>337</v>
      </c>
      <c r="K158" s="132" t="s">
        <v>365</v>
      </c>
      <c r="L158" s="132" t="s">
        <v>654</v>
      </c>
      <c r="M158" s="132" t="s">
        <v>655</v>
      </c>
      <c r="N158" s="132" t="s">
        <v>404</v>
      </c>
      <c r="O158" s="132" t="s">
        <v>736</v>
      </c>
      <c r="P158" s="132" t="s">
        <v>772</v>
      </c>
    </row>
    <row r="159" s="118" customFormat="1" customHeight="1" spans="1:16">
      <c r="A159" s="132" t="s">
        <v>362</v>
      </c>
      <c r="B159" s="132" t="s">
        <v>714</v>
      </c>
      <c r="C159" s="132" t="s">
        <v>714</v>
      </c>
      <c r="D159" s="132" t="s">
        <v>402</v>
      </c>
      <c r="E159" s="132" t="s">
        <v>59</v>
      </c>
      <c r="F159" s="132" t="s">
        <v>277</v>
      </c>
      <c r="G159" s="137">
        <v>3664.75</v>
      </c>
      <c r="H159" s="134" t="s">
        <v>337</v>
      </c>
      <c r="I159" s="142">
        <v>14176427.89</v>
      </c>
      <c r="J159" s="132" t="s">
        <v>337</v>
      </c>
      <c r="K159" s="132" t="s">
        <v>365</v>
      </c>
      <c r="L159" s="132" t="s">
        <v>644</v>
      </c>
      <c r="M159" s="132" t="s">
        <v>645</v>
      </c>
      <c r="N159" s="132" t="s">
        <v>646</v>
      </c>
      <c r="O159" s="132" t="s">
        <v>736</v>
      </c>
      <c r="P159" s="132" t="s">
        <v>773</v>
      </c>
    </row>
    <row r="160" s="118" customFormat="1" customHeight="1" spans="1:16">
      <c r="A160" s="132" t="s">
        <v>370</v>
      </c>
      <c r="B160" s="132" t="s">
        <v>714</v>
      </c>
      <c r="C160" s="132" t="s">
        <v>714</v>
      </c>
      <c r="D160" s="132" t="s">
        <v>402</v>
      </c>
      <c r="E160" s="132" t="s">
        <v>59</v>
      </c>
      <c r="F160" s="132" t="s">
        <v>277</v>
      </c>
      <c r="G160" s="137">
        <v>4706.75</v>
      </c>
      <c r="H160" s="134" t="s">
        <v>337</v>
      </c>
      <c r="I160" s="142">
        <v>14171721.14</v>
      </c>
      <c r="J160" s="132" t="s">
        <v>337</v>
      </c>
      <c r="K160" s="132" t="s">
        <v>365</v>
      </c>
      <c r="L160" s="132" t="s">
        <v>635</v>
      </c>
      <c r="M160" s="132" t="s">
        <v>636</v>
      </c>
      <c r="N160" s="132" t="s">
        <v>569</v>
      </c>
      <c r="O160" s="132" t="s">
        <v>736</v>
      </c>
      <c r="P160" s="132" t="s">
        <v>774</v>
      </c>
    </row>
    <row r="161" s="118" customFormat="1" customHeight="1" spans="1:16">
      <c r="A161" s="132" t="s">
        <v>374</v>
      </c>
      <c r="B161" s="132" t="s">
        <v>714</v>
      </c>
      <c r="C161" s="132" t="s">
        <v>714</v>
      </c>
      <c r="D161" s="132" t="s">
        <v>402</v>
      </c>
      <c r="E161" s="132" t="s">
        <v>59</v>
      </c>
      <c r="F161" s="132" t="s">
        <v>277</v>
      </c>
      <c r="G161" s="137">
        <v>5240.75</v>
      </c>
      <c r="H161" s="134" t="s">
        <v>337</v>
      </c>
      <c r="I161" s="142">
        <v>14166480.39</v>
      </c>
      <c r="J161" s="132" t="s">
        <v>337</v>
      </c>
      <c r="K161" s="132" t="s">
        <v>365</v>
      </c>
      <c r="L161" s="132" t="s">
        <v>648</v>
      </c>
      <c r="M161" s="132" t="s">
        <v>649</v>
      </c>
      <c r="N161" s="132" t="s">
        <v>528</v>
      </c>
      <c r="O161" s="132" t="s">
        <v>736</v>
      </c>
      <c r="P161" s="132" t="s">
        <v>775</v>
      </c>
    </row>
    <row r="162" s="118" customFormat="1" customHeight="1" spans="1:16">
      <c r="A162" s="132" t="s">
        <v>378</v>
      </c>
      <c r="B162" s="132" t="s">
        <v>714</v>
      </c>
      <c r="C162" s="132" t="s">
        <v>714</v>
      </c>
      <c r="D162" s="132" t="s">
        <v>402</v>
      </c>
      <c r="E162" s="132" t="s">
        <v>59</v>
      </c>
      <c r="F162" s="132" t="s">
        <v>277</v>
      </c>
      <c r="G162" s="137">
        <v>6895.14</v>
      </c>
      <c r="H162" s="134" t="s">
        <v>337</v>
      </c>
      <c r="I162" s="142">
        <v>14159585.25</v>
      </c>
      <c r="J162" s="132" t="s">
        <v>337</v>
      </c>
      <c r="K162" s="132" t="s">
        <v>365</v>
      </c>
      <c r="L162" s="132" t="s">
        <v>517</v>
      </c>
      <c r="M162" s="132" t="s">
        <v>518</v>
      </c>
      <c r="N162" s="132" t="s">
        <v>515</v>
      </c>
      <c r="O162" s="132" t="s">
        <v>736</v>
      </c>
      <c r="P162" s="132" t="s">
        <v>776</v>
      </c>
    </row>
    <row r="163" s="118" customFormat="1" customHeight="1" spans="1:16">
      <c r="A163" s="132" t="s">
        <v>382</v>
      </c>
      <c r="B163" s="132" t="s">
        <v>714</v>
      </c>
      <c r="C163" s="132" t="s">
        <v>714</v>
      </c>
      <c r="D163" s="132" t="s">
        <v>402</v>
      </c>
      <c r="E163" s="132" t="s">
        <v>59</v>
      </c>
      <c r="F163" s="132" t="s">
        <v>277</v>
      </c>
      <c r="G163" s="137">
        <v>4322.75</v>
      </c>
      <c r="H163" s="134" t="s">
        <v>337</v>
      </c>
      <c r="I163" s="142">
        <v>14155262.5</v>
      </c>
      <c r="J163" s="132" t="s">
        <v>337</v>
      </c>
      <c r="K163" s="132" t="s">
        <v>365</v>
      </c>
      <c r="L163" s="132" t="s">
        <v>601</v>
      </c>
      <c r="M163" s="132" t="s">
        <v>602</v>
      </c>
      <c r="N163" s="132" t="s">
        <v>404</v>
      </c>
      <c r="O163" s="132" t="s">
        <v>736</v>
      </c>
      <c r="P163" s="132" t="s">
        <v>777</v>
      </c>
    </row>
    <row r="164" s="118" customFormat="1" customHeight="1" spans="1:16">
      <c r="A164" s="132" t="s">
        <v>385</v>
      </c>
      <c r="B164" s="132" t="s">
        <v>714</v>
      </c>
      <c r="C164" s="132" t="s">
        <v>714</v>
      </c>
      <c r="D164" s="132" t="s">
        <v>402</v>
      </c>
      <c r="E164" s="132" t="s">
        <v>59</v>
      </c>
      <c r="F164" s="132" t="s">
        <v>277</v>
      </c>
      <c r="G164" s="137">
        <v>5310.75</v>
      </c>
      <c r="H164" s="134" t="s">
        <v>337</v>
      </c>
      <c r="I164" s="142">
        <v>14149951.75</v>
      </c>
      <c r="J164" s="132" t="s">
        <v>337</v>
      </c>
      <c r="K164" s="132" t="s">
        <v>365</v>
      </c>
      <c r="L164" s="132" t="s">
        <v>597</v>
      </c>
      <c r="M164" s="132" t="s">
        <v>598</v>
      </c>
      <c r="N164" s="132" t="s">
        <v>404</v>
      </c>
      <c r="O164" s="132" t="s">
        <v>736</v>
      </c>
      <c r="P164" s="132" t="s">
        <v>778</v>
      </c>
    </row>
    <row r="165" s="118" customFormat="1" customHeight="1" spans="1:16">
      <c r="A165" s="132" t="s">
        <v>389</v>
      </c>
      <c r="B165" s="132" t="s">
        <v>714</v>
      </c>
      <c r="C165" s="132" t="s">
        <v>714</v>
      </c>
      <c r="D165" s="132" t="s">
        <v>402</v>
      </c>
      <c r="E165" s="132" t="s">
        <v>59</v>
      </c>
      <c r="F165" s="132" t="s">
        <v>277</v>
      </c>
      <c r="G165" s="137">
        <v>4910.75</v>
      </c>
      <c r="H165" s="134" t="s">
        <v>337</v>
      </c>
      <c r="I165" s="142">
        <v>14145041</v>
      </c>
      <c r="J165" s="132" t="s">
        <v>337</v>
      </c>
      <c r="K165" s="132" t="s">
        <v>365</v>
      </c>
      <c r="L165" s="132" t="s">
        <v>638</v>
      </c>
      <c r="M165" s="132" t="s">
        <v>639</v>
      </c>
      <c r="N165" s="132" t="s">
        <v>515</v>
      </c>
      <c r="O165" s="132" t="s">
        <v>736</v>
      </c>
      <c r="P165" s="132" t="s">
        <v>779</v>
      </c>
    </row>
    <row r="166" s="118" customFormat="1" customHeight="1" spans="1:16">
      <c r="A166" s="132" t="s">
        <v>393</v>
      </c>
      <c r="B166" s="132" t="s">
        <v>714</v>
      </c>
      <c r="C166" s="132" t="s">
        <v>714</v>
      </c>
      <c r="D166" s="132" t="s">
        <v>402</v>
      </c>
      <c r="E166" s="132" t="s">
        <v>59</v>
      </c>
      <c r="F166" s="132" t="s">
        <v>277</v>
      </c>
      <c r="G166" s="137">
        <v>6955.14</v>
      </c>
      <c r="H166" s="134" t="s">
        <v>337</v>
      </c>
      <c r="I166" s="142">
        <v>14138085.86</v>
      </c>
      <c r="J166" s="132" t="s">
        <v>337</v>
      </c>
      <c r="K166" s="132" t="s">
        <v>365</v>
      </c>
      <c r="L166" s="132" t="s">
        <v>780</v>
      </c>
      <c r="M166" s="132" t="s">
        <v>781</v>
      </c>
      <c r="N166" s="132" t="s">
        <v>404</v>
      </c>
      <c r="O166" s="132" t="s">
        <v>736</v>
      </c>
      <c r="P166" s="132" t="s">
        <v>782</v>
      </c>
    </row>
    <row r="167" s="118" customFormat="1" customHeight="1" spans="1:16">
      <c r="A167" s="132" t="s">
        <v>397</v>
      </c>
      <c r="B167" s="132" t="s">
        <v>714</v>
      </c>
      <c r="C167" s="132" t="s">
        <v>714</v>
      </c>
      <c r="D167" s="132" t="s">
        <v>402</v>
      </c>
      <c r="E167" s="132" t="s">
        <v>59</v>
      </c>
      <c r="F167" s="132" t="s">
        <v>277</v>
      </c>
      <c r="G167" s="137">
        <v>6798.14</v>
      </c>
      <c r="H167" s="134" t="s">
        <v>337</v>
      </c>
      <c r="I167" s="142">
        <v>14131287.72</v>
      </c>
      <c r="J167" s="132" t="s">
        <v>337</v>
      </c>
      <c r="K167" s="132" t="s">
        <v>365</v>
      </c>
      <c r="L167" s="132" t="s">
        <v>783</v>
      </c>
      <c r="M167" s="132" t="s">
        <v>784</v>
      </c>
      <c r="N167" s="132" t="s">
        <v>677</v>
      </c>
      <c r="O167" s="132" t="s">
        <v>736</v>
      </c>
      <c r="P167" s="132" t="s">
        <v>785</v>
      </c>
    </row>
    <row r="168" s="118" customFormat="1" customHeight="1" spans="1:16">
      <c r="A168" s="132" t="s">
        <v>401</v>
      </c>
      <c r="B168" s="132" t="s">
        <v>714</v>
      </c>
      <c r="C168" s="132" t="s">
        <v>714</v>
      </c>
      <c r="D168" s="132" t="s">
        <v>402</v>
      </c>
      <c r="E168" s="132" t="s">
        <v>59</v>
      </c>
      <c r="F168" s="132" t="s">
        <v>277</v>
      </c>
      <c r="G168" s="137">
        <v>4251.75</v>
      </c>
      <c r="H168" s="134" t="s">
        <v>337</v>
      </c>
      <c r="I168" s="142">
        <v>14127035.97</v>
      </c>
      <c r="J168" s="132" t="s">
        <v>337</v>
      </c>
      <c r="K168" s="132" t="s">
        <v>365</v>
      </c>
      <c r="L168" s="132" t="s">
        <v>657</v>
      </c>
      <c r="M168" s="132" t="s">
        <v>658</v>
      </c>
      <c r="N168" s="132" t="s">
        <v>586</v>
      </c>
      <c r="O168" s="132" t="s">
        <v>736</v>
      </c>
      <c r="P168" s="132" t="s">
        <v>786</v>
      </c>
    </row>
    <row r="169" s="118" customFormat="1" customHeight="1" spans="1:16">
      <c r="A169" s="132" t="s">
        <v>407</v>
      </c>
      <c r="B169" s="132" t="s">
        <v>714</v>
      </c>
      <c r="C169" s="132" t="s">
        <v>714</v>
      </c>
      <c r="D169" s="132" t="s">
        <v>402</v>
      </c>
      <c r="E169" s="132" t="s">
        <v>59</v>
      </c>
      <c r="F169" s="132" t="s">
        <v>277</v>
      </c>
      <c r="G169" s="137">
        <v>3407.75</v>
      </c>
      <c r="H169" s="134" t="s">
        <v>337</v>
      </c>
      <c r="I169" s="142">
        <v>14123628.22</v>
      </c>
      <c r="J169" s="132" t="s">
        <v>337</v>
      </c>
      <c r="K169" s="132" t="s">
        <v>365</v>
      </c>
      <c r="L169" s="132" t="s">
        <v>651</v>
      </c>
      <c r="M169" s="132" t="s">
        <v>652</v>
      </c>
      <c r="N169" s="132" t="s">
        <v>528</v>
      </c>
      <c r="O169" s="132" t="s">
        <v>736</v>
      </c>
      <c r="P169" s="132" t="s">
        <v>787</v>
      </c>
    </row>
    <row r="170" s="118" customFormat="1" customHeight="1" spans="1:16">
      <c r="A170" s="132" t="s">
        <v>413</v>
      </c>
      <c r="B170" s="132" t="s">
        <v>714</v>
      </c>
      <c r="C170" s="132" t="s">
        <v>714</v>
      </c>
      <c r="D170" s="132" t="s">
        <v>402</v>
      </c>
      <c r="E170" s="132" t="s">
        <v>59</v>
      </c>
      <c r="F170" s="132" t="s">
        <v>277</v>
      </c>
      <c r="G170" s="137">
        <v>4553.75</v>
      </c>
      <c r="H170" s="134" t="s">
        <v>337</v>
      </c>
      <c r="I170" s="142">
        <v>14119074.47</v>
      </c>
      <c r="J170" s="132" t="s">
        <v>337</v>
      </c>
      <c r="K170" s="132" t="s">
        <v>365</v>
      </c>
      <c r="L170" s="132" t="s">
        <v>788</v>
      </c>
      <c r="M170" s="132" t="s">
        <v>789</v>
      </c>
      <c r="N170" s="132" t="s">
        <v>537</v>
      </c>
      <c r="O170" s="132" t="s">
        <v>736</v>
      </c>
      <c r="P170" s="132" t="s">
        <v>790</v>
      </c>
    </row>
    <row r="171" s="118" customFormat="1" customHeight="1" spans="1:16">
      <c r="A171" s="132" t="s">
        <v>418</v>
      </c>
      <c r="B171" s="132" t="s">
        <v>714</v>
      </c>
      <c r="C171" s="132" t="s">
        <v>714</v>
      </c>
      <c r="D171" s="132" t="s">
        <v>402</v>
      </c>
      <c r="E171" s="132" t="s">
        <v>59</v>
      </c>
      <c r="F171" s="132" t="s">
        <v>277</v>
      </c>
      <c r="G171" s="137">
        <v>2601.75</v>
      </c>
      <c r="H171" s="134" t="s">
        <v>337</v>
      </c>
      <c r="I171" s="142">
        <v>14116472.72</v>
      </c>
      <c r="J171" s="132" t="s">
        <v>337</v>
      </c>
      <c r="K171" s="132" t="s">
        <v>365</v>
      </c>
      <c r="L171" s="132" t="s">
        <v>641</v>
      </c>
      <c r="M171" s="132" t="s">
        <v>642</v>
      </c>
      <c r="N171" s="132" t="s">
        <v>404</v>
      </c>
      <c r="O171" s="132" t="s">
        <v>736</v>
      </c>
      <c r="P171" s="132" t="s">
        <v>791</v>
      </c>
    </row>
    <row r="172" s="118" customFormat="1" customHeight="1" spans="1:16">
      <c r="A172" s="132" t="s">
        <v>423</v>
      </c>
      <c r="B172" s="132" t="s">
        <v>714</v>
      </c>
      <c r="C172" s="132" t="s">
        <v>714</v>
      </c>
      <c r="D172" s="132" t="s">
        <v>402</v>
      </c>
      <c r="E172" s="132" t="s">
        <v>59</v>
      </c>
      <c r="F172" s="132" t="s">
        <v>277</v>
      </c>
      <c r="G172" s="137">
        <v>1904</v>
      </c>
      <c r="H172" s="134" t="s">
        <v>337</v>
      </c>
      <c r="I172" s="142">
        <v>14114568.72</v>
      </c>
      <c r="J172" s="132" t="s">
        <v>337</v>
      </c>
      <c r="K172" s="132" t="s">
        <v>365</v>
      </c>
      <c r="L172" s="132" t="s">
        <v>792</v>
      </c>
      <c r="M172" s="132" t="s">
        <v>793</v>
      </c>
      <c r="N172" s="132" t="s">
        <v>542</v>
      </c>
      <c r="O172" s="132" t="s">
        <v>736</v>
      </c>
      <c r="P172" s="132" t="s">
        <v>794</v>
      </c>
    </row>
    <row r="173" s="118" customFormat="1" customHeight="1" spans="1:16">
      <c r="A173" s="132" t="s">
        <v>429</v>
      </c>
      <c r="B173" s="132" t="s">
        <v>714</v>
      </c>
      <c r="C173" s="132" t="s">
        <v>714</v>
      </c>
      <c r="D173" s="132" t="s">
        <v>402</v>
      </c>
      <c r="E173" s="132" t="s">
        <v>59</v>
      </c>
      <c r="F173" s="132" t="s">
        <v>277</v>
      </c>
      <c r="G173" s="135">
        <v>500</v>
      </c>
      <c r="H173" s="134" t="s">
        <v>337</v>
      </c>
      <c r="I173" s="142">
        <v>14114068.72</v>
      </c>
      <c r="J173" s="132" t="s">
        <v>337</v>
      </c>
      <c r="K173" s="132" t="s">
        <v>365</v>
      </c>
      <c r="L173" s="132" t="s">
        <v>795</v>
      </c>
      <c r="M173" s="132" t="s">
        <v>796</v>
      </c>
      <c r="N173" s="132" t="s">
        <v>569</v>
      </c>
      <c r="O173" s="132" t="s">
        <v>736</v>
      </c>
      <c r="P173" s="132" t="s">
        <v>797</v>
      </c>
    </row>
    <row r="174" s="118" customFormat="1" customHeight="1" spans="1:16">
      <c r="A174" s="132" t="s">
        <v>433</v>
      </c>
      <c r="B174" s="132" t="s">
        <v>714</v>
      </c>
      <c r="C174" s="132" t="s">
        <v>714</v>
      </c>
      <c r="D174" s="132" t="s">
        <v>402</v>
      </c>
      <c r="E174" s="132" t="s">
        <v>59</v>
      </c>
      <c r="F174" s="132" t="s">
        <v>277</v>
      </c>
      <c r="G174" s="137">
        <v>1567</v>
      </c>
      <c r="H174" s="134" t="s">
        <v>337</v>
      </c>
      <c r="I174" s="142">
        <v>14112501.72</v>
      </c>
      <c r="J174" s="132" t="s">
        <v>337</v>
      </c>
      <c r="K174" s="132" t="s">
        <v>365</v>
      </c>
      <c r="L174" s="132" t="s">
        <v>795</v>
      </c>
      <c r="M174" s="132" t="s">
        <v>796</v>
      </c>
      <c r="N174" s="132" t="s">
        <v>569</v>
      </c>
      <c r="O174" s="132" t="s">
        <v>736</v>
      </c>
      <c r="P174" s="132" t="s">
        <v>798</v>
      </c>
    </row>
    <row r="175" s="118" customFormat="1" customHeight="1" spans="1:16">
      <c r="A175" s="132" t="s">
        <v>437</v>
      </c>
      <c r="B175" s="132" t="s">
        <v>714</v>
      </c>
      <c r="C175" s="132" t="s">
        <v>714</v>
      </c>
      <c r="D175" s="132" t="s">
        <v>402</v>
      </c>
      <c r="E175" s="132" t="s">
        <v>59</v>
      </c>
      <c r="F175" s="132" t="s">
        <v>277</v>
      </c>
      <c r="G175" s="137">
        <v>4999.1</v>
      </c>
      <c r="H175" s="134" t="s">
        <v>337</v>
      </c>
      <c r="I175" s="142">
        <v>14107502.62</v>
      </c>
      <c r="J175" s="132" t="s">
        <v>337</v>
      </c>
      <c r="K175" s="132" t="s">
        <v>365</v>
      </c>
      <c r="L175" s="132" t="s">
        <v>799</v>
      </c>
      <c r="M175" s="132" t="s">
        <v>800</v>
      </c>
      <c r="N175" s="132" t="s">
        <v>515</v>
      </c>
      <c r="O175" s="132" t="s">
        <v>736</v>
      </c>
      <c r="P175" s="132" t="s">
        <v>801</v>
      </c>
    </row>
    <row r="176" s="118" customFormat="1" customHeight="1" spans="1:16">
      <c r="A176" s="132" t="s">
        <v>442</v>
      </c>
      <c r="B176" s="132" t="s">
        <v>802</v>
      </c>
      <c r="C176" s="132" t="s">
        <v>802</v>
      </c>
      <c r="D176" s="132" t="s">
        <v>402</v>
      </c>
      <c r="E176" s="132" t="s">
        <v>59</v>
      </c>
      <c r="F176" s="132" t="s">
        <v>277</v>
      </c>
      <c r="G176" s="135">
        <v>789</v>
      </c>
      <c r="H176" s="134" t="s">
        <v>337</v>
      </c>
      <c r="I176" s="142">
        <v>14106713.62</v>
      </c>
      <c r="J176" s="132" t="s">
        <v>337</v>
      </c>
      <c r="K176" s="132" t="s">
        <v>365</v>
      </c>
      <c r="L176" s="132" t="s">
        <v>651</v>
      </c>
      <c r="M176" s="132" t="s">
        <v>652</v>
      </c>
      <c r="N176" s="132" t="s">
        <v>528</v>
      </c>
      <c r="O176" s="132" t="s">
        <v>803</v>
      </c>
      <c r="P176" s="132" t="s">
        <v>804</v>
      </c>
    </row>
    <row r="177" s="118" customFormat="1" customHeight="1" spans="1:16">
      <c r="A177" s="132" t="s">
        <v>444</v>
      </c>
      <c r="B177" s="132" t="s">
        <v>805</v>
      </c>
      <c r="C177" s="132" t="s">
        <v>805</v>
      </c>
      <c r="D177" s="132" t="s">
        <v>424</v>
      </c>
      <c r="E177" s="132" t="s">
        <v>70</v>
      </c>
      <c r="F177" s="132" t="str">
        <f>M177</f>
        <v>江阴市卡利格机械有限公司</v>
      </c>
      <c r="G177" s="134" t="s">
        <v>337</v>
      </c>
      <c r="H177" s="133">
        <v>38163</v>
      </c>
      <c r="I177" s="142">
        <v>14144876.62</v>
      </c>
      <c r="J177" s="132" t="s">
        <v>337</v>
      </c>
      <c r="K177" s="132" t="s">
        <v>425</v>
      </c>
      <c r="L177" s="132" t="s">
        <v>717</v>
      </c>
      <c r="M177" s="132" t="s">
        <v>91</v>
      </c>
      <c r="N177" s="132" t="s">
        <v>718</v>
      </c>
      <c r="O177" s="132" t="s">
        <v>337</v>
      </c>
      <c r="P177" s="132" t="s">
        <v>806</v>
      </c>
    </row>
    <row r="178" s="118" customFormat="1" customHeight="1" spans="1:16">
      <c r="A178" s="132" t="s">
        <v>447</v>
      </c>
      <c r="B178" s="132" t="s">
        <v>805</v>
      </c>
      <c r="C178" s="132" t="s">
        <v>805</v>
      </c>
      <c r="D178" s="132" t="s">
        <v>364</v>
      </c>
      <c r="E178" s="132" t="s">
        <v>70</v>
      </c>
      <c r="F178" s="132" t="str">
        <f>M178</f>
        <v>一汽解放汽车有限公司柳州分公司</v>
      </c>
      <c r="G178" s="134" t="s">
        <v>337</v>
      </c>
      <c r="H178" s="137">
        <v>140881.28</v>
      </c>
      <c r="I178" s="142">
        <v>14285757.9</v>
      </c>
      <c r="J178" s="132" t="s">
        <v>337</v>
      </c>
      <c r="K178" s="132" t="s">
        <v>365</v>
      </c>
      <c r="L178" s="132" t="s">
        <v>807</v>
      </c>
      <c r="M178" s="132" t="s">
        <v>109</v>
      </c>
      <c r="N178" s="132" t="s">
        <v>808</v>
      </c>
      <c r="O178" s="132" t="s">
        <v>809</v>
      </c>
      <c r="P178" s="132" t="s">
        <v>810</v>
      </c>
    </row>
    <row r="179" s="118" customFormat="1" customHeight="1" spans="1:16">
      <c r="A179" s="132" t="s">
        <v>334</v>
      </c>
      <c r="B179" s="132" t="s">
        <v>811</v>
      </c>
      <c r="C179" s="132" t="s">
        <v>811</v>
      </c>
      <c r="D179" s="132" t="s">
        <v>424</v>
      </c>
      <c r="E179" s="132" t="s">
        <v>70</v>
      </c>
      <c r="F179" s="132" t="str">
        <f>M179</f>
        <v>鄂尔多斯市金安商贸有限责任公司</v>
      </c>
      <c r="G179" s="134" t="s">
        <v>337</v>
      </c>
      <c r="H179" s="133">
        <v>5125</v>
      </c>
      <c r="I179" s="142">
        <v>14290882.9</v>
      </c>
      <c r="J179" s="132" t="s">
        <v>337</v>
      </c>
      <c r="K179" s="132" t="s">
        <v>425</v>
      </c>
      <c r="L179" s="132" t="s">
        <v>812</v>
      </c>
      <c r="M179" s="132" t="s">
        <v>86</v>
      </c>
      <c r="N179" s="132" t="s">
        <v>813</v>
      </c>
      <c r="O179" s="132" t="s">
        <v>337</v>
      </c>
      <c r="P179" s="132" t="s">
        <v>814</v>
      </c>
    </row>
    <row r="180" s="118" customFormat="1" customHeight="1" spans="1:16">
      <c r="A180" s="132" t="s">
        <v>342</v>
      </c>
      <c r="B180" s="132" t="s">
        <v>815</v>
      </c>
      <c r="C180" s="132" t="s">
        <v>815</v>
      </c>
      <c r="D180" s="132" t="s">
        <v>461</v>
      </c>
      <c r="E180" s="132" t="s">
        <v>66</v>
      </c>
      <c r="F180" s="132" t="str">
        <f>M180</f>
        <v>招商银行股份有限公司龙岩分行</v>
      </c>
      <c r="G180" s="134" t="s">
        <v>337</v>
      </c>
      <c r="H180" s="137">
        <v>120500</v>
      </c>
      <c r="I180" s="142">
        <v>14411382.9</v>
      </c>
      <c r="J180" s="132" t="s">
        <v>337</v>
      </c>
      <c r="K180" s="132" t="s">
        <v>365</v>
      </c>
      <c r="L180" s="132" t="s">
        <v>337</v>
      </c>
      <c r="M180" s="132" t="s">
        <v>79</v>
      </c>
      <c r="N180" s="132" t="s">
        <v>79</v>
      </c>
      <c r="O180" s="159" t="s">
        <v>816</v>
      </c>
      <c r="P180" s="132" t="s">
        <v>817</v>
      </c>
    </row>
    <row r="181" s="118" customFormat="1" customHeight="1" spans="1:16">
      <c r="A181" s="132" t="s">
        <v>348</v>
      </c>
      <c r="B181" s="132" t="s">
        <v>815</v>
      </c>
      <c r="C181" s="132" t="s">
        <v>815</v>
      </c>
      <c r="D181" s="132" t="s">
        <v>336</v>
      </c>
      <c r="E181" s="132" t="s">
        <v>55</v>
      </c>
      <c r="F181" s="132" t="str">
        <f>M181</f>
        <v>中国石化销售股份有限公司江苏徐州石油分公司</v>
      </c>
      <c r="G181" s="133">
        <v>20000</v>
      </c>
      <c r="H181" s="134" t="s">
        <v>337</v>
      </c>
      <c r="I181" s="142">
        <v>14391382.9</v>
      </c>
      <c r="J181" s="132" t="s">
        <v>337</v>
      </c>
      <c r="K181" s="132" t="s">
        <v>337</v>
      </c>
      <c r="L181" s="132" t="s">
        <v>818</v>
      </c>
      <c r="M181" s="143" t="s">
        <v>273</v>
      </c>
      <c r="N181" s="132" t="s">
        <v>339</v>
      </c>
      <c r="O181" s="132" t="s">
        <v>819</v>
      </c>
      <c r="P181" s="132" t="s">
        <v>820</v>
      </c>
    </row>
    <row r="182" s="118" customFormat="1" customHeight="1" spans="1:16">
      <c r="A182" s="132" t="s">
        <v>352</v>
      </c>
      <c r="B182" s="132" t="s">
        <v>815</v>
      </c>
      <c r="C182" s="132" t="s">
        <v>815</v>
      </c>
      <c r="D182" s="132" t="s">
        <v>336</v>
      </c>
      <c r="E182" s="132" t="s">
        <v>55</v>
      </c>
      <c r="F182" s="132" t="str">
        <f>M182</f>
        <v>徐州市盛贸物资有限公司</v>
      </c>
      <c r="G182" s="133">
        <v>2688</v>
      </c>
      <c r="H182" s="134" t="s">
        <v>337</v>
      </c>
      <c r="I182" s="142">
        <v>14388694.9</v>
      </c>
      <c r="J182" s="132" t="s">
        <v>337</v>
      </c>
      <c r="K182" s="132" t="s">
        <v>337</v>
      </c>
      <c r="L182" s="132" t="s">
        <v>821</v>
      </c>
      <c r="M182" s="143" t="s">
        <v>263</v>
      </c>
      <c r="N182" s="132" t="s">
        <v>380</v>
      </c>
      <c r="O182" s="132" t="s">
        <v>340</v>
      </c>
      <c r="P182" s="132" t="s">
        <v>822</v>
      </c>
    </row>
    <row r="183" s="118" customFormat="1" customHeight="1" spans="1:16">
      <c r="A183" s="132" t="s">
        <v>358</v>
      </c>
      <c r="B183" s="132" t="s">
        <v>823</v>
      </c>
      <c r="C183" s="132" t="s">
        <v>823</v>
      </c>
      <c r="D183" s="132" t="s">
        <v>424</v>
      </c>
      <c r="E183" s="132" t="s">
        <v>70</v>
      </c>
      <c r="F183" s="132" t="str">
        <f>M183</f>
        <v>徐州市赫腾机械制造有限公司</v>
      </c>
      <c r="G183" s="134" t="s">
        <v>337</v>
      </c>
      <c r="H183" s="133">
        <v>272000</v>
      </c>
      <c r="I183" s="142">
        <v>14660694.9</v>
      </c>
      <c r="J183" s="132" t="s">
        <v>337</v>
      </c>
      <c r="K183" s="132" t="s">
        <v>425</v>
      </c>
      <c r="L183" s="132" t="s">
        <v>824</v>
      </c>
      <c r="M183" s="132" t="s">
        <v>108</v>
      </c>
      <c r="N183" s="132" t="s">
        <v>825</v>
      </c>
      <c r="O183" s="132" t="s">
        <v>340</v>
      </c>
      <c r="P183" s="132" t="s">
        <v>826</v>
      </c>
    </row>
    <row r="184" s="118" customFormat="1" customHeight="1" spans="1:16">
      <c r="A184" s="132" t="s">
        <v>362</v>
      </c>
      <c r="B184" s="132" t="s">
        <v>827</v>
      </c>
      <c r="C184" s="132" t="s">
        <v>827</v>
      </c>
      <c r="D184" s="132" t="s">
        <v>343</v>
      </c>
      <c r="E184" s="132" t="s">
        <v>70</v>
      </c>
      <c r="F184" s="132" t="str">
        <f>M184</f>
        <v>山东一能重工有限公司</v>
      </c>
      <c r="G184" s="134" t="s">
        <v>337</v>
      </c>
      <c r="H184" s="133">
        <v>33600</v>
      </c>
      <c r="I184" s="142">
        <v>14694294.9</v>
      </c>
      <c r="J184" s="132" t="s">
        <v>337</v>
      </c>
      <c r="K184" s="132" t="s">
        <v>344</v>
      </c>
      <c r="L184" s="132" t="s">
        <v>828</v>
      </c>
      <c r="M184" s="132" t="s">
        <v>96</v>
      </c>
      <c r="N184" s="132" t="s">
        <v>376</v>
      </c>
      <c r="O184" s="132" t="s">
        <v>356</v>
      </c>
      <c r="P184" s="132" t="s">
        <v>829</v>
      </c>
    </row>
    <row r="185" s="118" customFormat="1" customHeight="1" spans="1:16">
      <c r="A185" s="132" t="s">
        <v>370</v>
      </c>
      <c r="B185" s="132" t="s">
        <v>830</v>
      </c>
      <c r="C185" s="132" t="s">
        <v>830</v>
      </c>
      <c r="D185" s="132" t="s">
        <v>343</v>
      </c>
      <c r="E185" s="132" t="s">
        <v>70</v>
      </c>
      <c r="F185" s="132" t="str">
        <f>M185</f>
        <v>枣庄博盛矿山机械设备有限公司</v>
      </c>
      <c r="G185" s="134" t="s">
        <v>337</v>
      </c>
      <c r="H185" s="133">
        <v>4300</v>
      </c>
      <c r="I185" s="142">
        <v>14698594.9</v>
      </c>
      <c r="J185" s="132" t="s">
        <v>337</v>
      </c>
      <c r="K185" s="132" t="s">
        <v>344</v>
      </c>
      <c r="L185" s="132" t="s">
        <v>831</v>
      </c>
      <c r="M185" s="132" t="s">
        <v>110</v>
      </c>
      <c r="N185" s="132" t="s">
        <v>832</v>
      </c>
      <c r="O185" s="132" t="s">
        <v>340</v>
      </c>
      <c r="P185" s="132" t="s">
        <v>833</v>
      </c>
    </row>
    <row r="186" s="118" customFormat="1" customHeight="1" spans="1:16">
      <c r="A186" s="132" t="s">
        <v>374</v>
      </c>
      <c r="B186" s="132" t="s">
        <v>830</v>
      </c>
      <c r="C186" s="132" t="s">
        <v>830</v>
      </c>
      <c r="D186" s="132" t="s">
        <v>424</v>
      </c>
      <c r="E186" s="132" t="s">
        <v>70</v>
      </c>
      <c r="F186" s="132" t="str">
        <f>M186</f>
        <v>天津市磐豫工程机械科技有限公司</v>
      </c>
      <c r="G186" s="134" t="s">
        <v>337</v>
      </c>
      <c r="H186" s="133">
        <v>33927</v>
      </c>
      <c r="I186" s="133">
        <v>14732521.9</v>
      </c>
      <c r="J186" s="132" t="s">
        <v>337</v>
      </c>
      <c r="K186" s="132" t="s">
        <v>425</v>
      </c>
      <c r="L186" s="132" t="s">
        <v>834</v>
      </c>
      <c r="M186" s="132" t="s">
        <v>106</v>
      </c>
      <c r="N186" s="132" t="s">
        <v>835</v>
      </c>
      <c r="O186" s="132" t="s">
        <v>836</v>
      </c>
      <c r="P186" s="132" t="s">
        <v>837</v>
      </c>
    </row>
  </sheetData>
  <autoFilter xmlns:etc="http://www.wps.cn/officeDocument/2017/etCustomData" ref="A3:P186" etc:filterBottomFollowUsedRange="0">
    <extLst/>
  </autoFilter>
  <mergeCells count="1">
    <mergeCell ref="A2:P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5"/>
  <sheetViews>
    <sheetView zoomScale="55" zoomScaleNormal="55" workbookViewId="0">
      <selection activeCell="K24" sqref="K24"/>
    </sheetView>
  </sheetViews>
  <sheetFormatPr defaultColWidth="8.88888888888889" defaultRowHeight="14.4"/>
  <cols>
    <col min="1" max="1" width="22.6666666666667" customWidth="1"/>
    <col min="2" max="2" width="30.6666666666667" customWidth="1"/>
    <col min="3" max="3" width="22.1111111111111" customWidth="1"/>
    <col min="4" max="4" width="25.4444444444444" customWidth="1"/>
    <col min="5" max="5" width="33.6666666666667" customWidth="1"/>
    <col min="6" max="6" width="68.2222222222222" customWidth="1"/>
    <col min="7" max="7" width="14.4444444444444" customWidth="1"/>
    <col min="8" max="8" width="15.7777777777778" customWidth="1"/>
    <col min="9" max="9" width="14.7777777777778" customWidth="1"/>
    <col min="10" max="10" width="20.7777777777778" customWidth="1"/>
    <col min="11" max="11" width="23.1111111111111" customWidth="1"/>
    <col min="12" max="12" width="7.22222222222222" customWidth="1"/>
    <col min="13" max="15" width="12.8888888888889" customWidth="1"/>
  </cols>
  <sheetData>
    <row r="1" s="118" customFormat="1" ht="17.4" spans="1:15">
      <c r="A1" s="119" t="s">
        <v>838</v>
      </c>
      <c r="B1" s="120" t="s">
        <v>839</v>
      </c>
      <c r="D1" s="119" t="s">
        <v>840</v>
      </c>
      <c r="E1" s="120" t="s">
        <v>841</v>
      </c>
      <c r="O1" s="119" t="s">
        <v>842</v>
      </c>
    </row>
    <row r="2" s="118" customFormat="1" ht="17.4" spans="1:15">
      <c r="A2" s="121" t="s">
        <v>320</v>
      </c>
      <c r="B2" s="122" t="s">
        <v>843</v>
      </c>
      <c r="C2" s="122" t="s">
        <v>844</v>
      </c>
      <c r="D2" s="121" t="s">
        <v>845</v>
      </c>
      <c r="E2" s="121" t="s">
        <v>846</v>
      </c>
      <c r="F2" s="121" t="s">
        <v>847</v>
      </c>
      <c r="G2" s="121" t="s">
        <v>848</v>
      </c>
      <c r="H2" s="121" t="s">
        <v>849</v>
      </c>
      <c r="I2" s="122" t="s">
        <v>850</v>
      </c>
      <c r="J2" s="121" t="s">
        <v>851</v>
      </c>
      <c r="K2" s="121" t="s">
        <v>852</v>
      </c>
      <c r="L2" s="121" t="s">
        <v>853</v>
      </c>
      <c r="M2" s="121" t="s">
        <v>854</v>
      </c>
      <c r="N2" s="121" t="s">
        <v>855</v>
      </c>
      <c r="O2" s="121" t="s">
        <v>856</v>
      </c>
    </row>
    <row r="3" s="118" customFormat="1" ht="18" spans="1:15">
      <c r="A3" s="123" t="s">
        <v>334</v>
      </c>
      <c r="B3" s="124" t="s">
        <v>857</v>
      </c>
      <c r="C3" s="124" t="s">
        <v>858</v>
      </c>
      <c r="D3" s="124" t="s">
        <v>859</v>
      </c>
      <c r="E3" s="123" t="s">
        <v>860</v>
      </c>
      <c r="F3" s="125" t="s">
        <v>250</v>
      </c>
      <c r="G3" s="126">
        <v>6.96</v>
      </c>
      <c r="H3" s="126">
        <v>0.21</v>
      </c>
      <c r="I3" s="126">
        <f t="shared" ref="I3:I66" si="0">G3+H3</f>
        <v>7.17</v>
      </c>
      <c r="J3" s="123" t="s">
        <v>861</v>
      </c>
      <c r="K3" s="123" t="s">
        <v>862</v>
      </c>
      <c r="L3" s="123" t="s">
        <v>863</v>
      </c>
      <c r="M3" s="123" t="s">
        <v>864</v>
      </c>
      <c r="N3" s="123" t="s">
        <v>864</v>
      </c>
      <c r="O3" s="123" t="s">
        <v>865</v>
      </c>
    </row>
    <row r="4" s="118" customFormat="1" ht="18" spans="1:15">
      <c r="A4" s="123" t="s">
        <v>342</v>
      </c>
      <c r="B4" s="160" t="s">
        <v>857</v>
      </c>
      <c r="C4" s="124" t="s">
        <v>866</v>
      </c>
      <c r="D4" s="124" t="s">
        <v>859</v>
      </c>
      <c r="E4" s="123" t="s">
        <v>867</v>
      </c>
      <c r="F4" s="125" t="s">
        <v>248</v>
      </c>
      <c r="G4" s="126">
        <v>2.62</v>
      </c>
      <c r="H4" s="126">
        <v>0.08</v>
      </c>
      <c r="I4" s="126">
        <f t="shared" si="0"/>
        <v>2.7</v>
      </c>
      <c r="J4" s="123" t="s">
        <v>861</v>
      </c>
      <c r="K4" s="123" t="s">
        <v>862</v>
      </c>
      <c r="L4" s="123" t="s">
        <v>863</v>
      </c>
      <c r="M4" s="123" t="s">
        <v>864</v>
      </c>
      <c r="N4" s="123" t="s">
        <v>864</v>
      </c>
      <c r="O4" s="123" t="s">
        <v>865</v>
      </c>
    </row>
    <row r="5" s="118" customFormat="1" ht="18" spans="1:15">
      <c r="A5" s="123" t="s">
        <v>348</v>
      </c>
      <c r="B5" s="124" t="s">
        <v>868</v>
      </c>
      <c r="C5" s="124" t="s">
        <v>869</v>
      </c>
      <c r="D5" s="124" t="s">
        <v>859</v>
      </c>
      <c r="E5" s="123" t="s">
        <v>870</v>
      </c>
      <c r="F5" s="123" t="s">
        <v>251</v>
      </c>
      <c r="G5" s="126">
        <v>30.7</v>
      </c>
      <c r="H5" s="126">
        <v>0.92</v>
      </c>
      <c r="I5" s="126">
        <f t="shared" si="0"/>
        <v>31.62</v>
      </c>
      <c r="J5" s="123" t="s">
        <v>861</v>
      </c>
      <c r="K5" s="123" t="s">
        <v>862</v>
      </c>
      <c r="L5" s="123" t="s">
        <v>863</v>
      </c>
      <c r="M5" s="123" t="s">
        <v>864</v>
      </c>
      <c r="N5" s="123" t="s">
        <v>864</v>
      </c>
      <c r="O5" s="123" t="s">
        <v>865</v>
      </c>
    </row>
    <row r="6" s="118" customFormat="1" ht="18" spans="1:15">
      <c r="A6" s="123" t="s">
        <v>352</v>
      </c>
      <c r="B6" s="124" t="s">
        <v>868</v>
      </c>
      <c r="C6" s="124" t="s">
        <v>871</v>
      </c>
      <c r="D6" s="124" t="s">
        <v>859</v>
      </c>
      <c r="E6" s="123" t="s">
        <v>872</v>
      </c>
      <c r="F6" s="123" t="s">
        <v>247</v>
      </c>
      <c r="G6" s="126">
        <v>80.63</v>
      </c>
      <c r="H6" s="126">
        <v>2.42</v>
      </c>
      <c r="I6" s="126">
        <f t="shared" si="0"/>
        <v>83.05</v>
      </c>
      <c r="J6" s="123" t="s">
        <v>861</v>
      </c>
      <c r="K6" s="123" t="s">
        <v>862</v>
      </c>
      <c r="L6" s="123" t="s">
        <v>863</v>
      </c>
      <c r="M6" s="123" t="s">
        <v>864</v>
      </c>
      <c r="N6" s="123" t="s">
        <v>864</v>
      </c>
      <c r="O6" s="123" t="s">
        <v>865</v>
      </c>
    </row>
    <row r="7" s="118" customFormat="1" ht="18" spans="1:15">
      <c r="A7" s="123" t="s">
        <v>358</v>
      </c>
      <c r="B7" s="124" t="s">
        <v>868</v>
      </c>
      <c r="C7" s="124" t="s">
        <v>873</v>
      </c>
      <c r="D7" s="124" t="s">
        <v>859</v>
      </c>
      <c r="E7" s="123" t="s">
        <v>874</v>
      </c>
      <c r="F7" s="123" t="s">
        <v>249</v>
      </c>
      <c r="G7" s="126">
        <v>8.87</v>
      </c>
      <c r="H7" s="126">
        <v>0.27</v>
      </c>
      <c r="I7" s="126">
        <f t="shared" si="0"/>
        <v>9.14</v>
      </c>
      <c r="J7" s="123" t="s">
        <v>861</v>
      </c>
      <c r="K7" s="123" t="s">
        <v>862</v>
      </c>
      <c r="L7" s="123" t="s">
        <v>863</v>
      </c>
      <c r="M7" s="123" t="s">
        <v>864</v>
      </c>
      <c r="N7" s="123" t="s">
        <v>864</v>
      </c>
      <c r="O7" s="123" t="s">
        <v>865</v>
      </c>
    </row>
    <row r="8" s="118" customFormat="1" ht="18" spans="1:15">
      <c r="A8" s="123" t="s">
        <v>362</v>
      </c>
      <c r="B8" s="124" t="s">
        <v>875</v>
      </c>
      <c r="C8" s="124" t="s">
        <v>876</v>
      </c>
      <c r="D8" s="124" t="s">
        <v>859</v>
      </c>
      <c r="E8" s="123" t="s">
        <v>877</v>
      </c>
      <c r="F8" s="123" t="s">
        <v>206</v>
      </c>
      <c r="G8" s="126">
        <v>38.51</v>
      </c>
      <c r="H8" s="126">
        <v>1.16</v>
      </c>
      <c r="I8" s="126">
        <f t="shared" si="0"/>
        <v>39.67</v>
      </c>
      <c r="J8" s="123" t="s">
        <v>861</v>
      </c>
      <c r="K8" s="123" t="s">
        <v>862</v>
      </c>
      <c r="L8" s="123" t="s">
        <v>863</v>
      </c>
      <c r="M8" s="123" t="s">
        <v>864</v>
      </c>
      <c r="N8" s="123" t="s">
        <v>864</v>
      </c>
      <c r="O8" s="123" t="s">
        <v>865</v>
      </c>
    </row>
    <row r="9" s="118" customFormat="1" ht="18" spans="1:15">
      <c r="A9" s="123" t="s">
        <v>370</v>
      </c>
      <c r="B9" s="124" t="s">
        <v>878</v>
      </c>
      <c r="C9" s="124" t="s">
        <v>879</v>
      </c>
      <c r="D9" s="124" t="s">
        <v>859</v>
      </c>
      <c r="E9" s="123" t="s">
        <v>880</v>
      </c>
      <c r="F9" s="123" t="s">
        <v>244</v>
      </c>
      <c r="G9" s="126">
        <v>10.4</v>
      </c>
      <c r="H9" s="126">
        <v>0.31</v>
      </c>
      <c r="I9" s="126">
        <f t="shared" si="0"/>
        <v>10.71</v>
      </c>
      <c r="J9" s="123" t="s">
        <v>861</v>
      </c>
      <c r="K9" s="123" t="s">
        <v>862</v>
      </c>
      <c r="L9" s="123" t="s">
        <v>863</v>
      </c>
      <c r="M9" s="123" t="s">
        <v>864</v>
      </c>
      <c r="N9" s="123" t="s">
        <v>864</v>
      </c>
      <c r="O9" s="123" t="s">
        <v>865</v>
      </c>
    </row>
    <row r="10" s="118" customFormat="1" ht="18" spans="1:15">
      <c r="A10" s="123" t="s">
        <v>374</v>
      </c>
      <c r="B10" s="124" t="s">
        <v>878</v>
      </c>
      <c r="C10" s="124" t="s">
        <v>881</v>
      </c>
      <c r="D10" s="124" t="s">
        <v>859</v>
      </c>
      <c r="E10" s="123" t="s">
        <v>882</v>
      </c>
      <c r="F10" s="123" t="s">
        <v>245</v>
      </c>
      <c r="G10" s="126">
        <v>26.42</v>
      </c>
      <c r="H10" s="126">
        <v>0.79</v>
      </c>
      <c r="I10" s="126">
        <f t="shared" si="0"/>
        <v>27.21</v>
      </c>
      <c r="J10" s="123" t="s">
        <v>861</v>
      </c>
      <c r="K10" s="123" t="s">
        <v>862</v>
      </c>
      <c r="L10" s="123" t="s">
        <v>863</v>
      </c>
      <c r="M10" s="123" t="s">
        <v>864</v>
      </c>
      <c r="N10" s="123" t="s">
        <v>864</v>
      </c>
      <c r="O10" s="123" t="s">
        <v>865</v>
      </c>
    </row>
    <row r="11" s="118" customFormat="1" ht="18" spans="1:15">
      <c r="A11" s="123" t="s">
        <v>378</v>
      </c>
      <c r="B11" s="124" t="s">
        <v>878</v>
      </c>
      <c r="C11" s="124" t="s">
        <v>883</v>
      </c>
      <c r="D11" s="124" t="s">
        <v>859</v>
      </c>
      <c r="E11" s="123" t="s">
        <v>884</v>
      </c>
      <c r="F11" s="123" t="s">
        <v>209</v>
      </c>
      <c r="G11" s="126">
        <v>51.12</v>
      </c>
      <c r="H11" s="126">
        <v>1.53</v>
      </c>
      <c r="I11" s="126">
        <f t="shared" si="0"/>
        <v>52.65</v>
      </c>
      <c r="J11" s="123" t="s">
        <v>861</v>
      </c>
      <c r="K11" s="123" t="s">
        <v>862</v>
      </c>
      <c r="L11" s="123" t="s">
        <v>863</v>
      </c>
      <c r="M11" s="123" t="s">
        <v>864</v>
      </c>
      <c r="N11" s="123" t="s">
        <v>864</v>
      </c>
      <c r="O11" s="123" t="s">
        <v>865</v>
      </c>
    </row>
    <row r="12" s="118" customFormat="1" ht="18" spans="1:15">
      <c r="A12" s="123" t="s">
        <v>382</v>
      </c>
      <c r="B12" s="124" t="s">
        <v>885</v>
      </c>
      <c r="C12" s="124" t="s">
        <v>886</v>
      </c>
      <c r="D12" s="124" t="s">
        <v>859</v>
      </c>
      <c r="E12" s="123" t="s">
        <v>887</v>
      </c>
      <c r="F12" s="123" t="s">
        <v>210</v>
      </c>
      <c r="G12" s="126">
        <v>27.46</v>
      </c>
      <c r="H12" s="126">
        <v>0.82</v>
      </c>
      <c r="I12" s="126">
        <f t="shared" si="0"/>
        <v>28.28</v>
      </c>
      <c r="J12" s="123" t="s">
        <v>861</v>
      </c>
      <c r="K12" s="123" t="s">
        <v>862</v>
      </c>
      <c r="L12" s="123" t="s">
        <v>863</v>
      </c>
      <c r="M12" s="123" t="s">
        <v>864</v>
      </c>
      <c r="N12" s="123" t="s">
        <v>864</v>
      </c>
      <c r="O12" s="123" t="s">
        <v>865</v>
      </c>
    </row>
    <row r="13" s="118" customFormat="1" ht="18" spans="1:15">
      <c r="A13" s="123" t="s">
        <v>385</v>
      </c>
      <c r="B13" s="124" t="s">
        <v>885</v>
      </c>
      <c r="C13" s="124" t="s">
        <v>888</v>
      </c>
      <c r="D13" s="124" t="s">
        <v>859</v>
      </c>
      <c r="E13" s="123" t="s">
        <v>889</v>
      </c>
      <c r="F13" s="123" t="s">
        <v>208</v>
      </c>
      <c r="G13" s="126">
        <v>64.16</v>
      </c>
      <c r="H13" s="126">
        <v>1.92</v>
      </c>
      <c r="I13" s="126">
        <f t="shared" si="0"/>
        <v>66.08</v>
      </c>
      <c r="J13" s="123" t="s">
        <v>861</v>
      </c>
      <c r="K13" s="123" t="s">
        <v>862</v>
      </c>
      <c r="L13" s="123" t="s">
        <v>863</v>
      </c>
      <c r="M13" s="123" t="s">
        <v>864</v>
      </c>
      <c r="N13" s="123" t="s">
        <v>864</v>
      </c>
      <c r="O13" s="123" t="s">
        <v>865</v>
      </c>
    </row>
    <row r="14" s="118" customFormat="1" ht="18" spans="1:15">
      <c r="A14" s="123" t="s">
        <v>389</v>
      </c>
      <c r="B14" s="124" t="s">
        <v>885</v>
      </c>
      <c r="C14" s="124" t="s">
        <v>890</v>
      </c>
      <c r="D14" s="124" t="s">
        <v>859</v>
      </c>
      <c r="E14" s="123" t="s">
        <v>889</v>
      </c>
      <c r="F14" s="123" t="s">
        <v>208</v>
      </c>
      <c r="G14" s="126">
        <v>254.48</v>
      </c>
      <c r="H14" s="126">
        <v>7.63</v>
      </c>
      <c r="I14" s="126">
        <f t="shared" si="0"/>
        <v>262.11</v>
      </c>
      <c r="J14" s="123" t="s">
        <v>861</v>
      </c>
      <c r="K14" s="123" t="s">
        <v>862</v>
      </c>
      <c r="L14" s="123" t="s">
        <v>863</v>
      </c>
      <c r="M14" s="123" t="s">
        <v>864</v>
      </c>
      <c r="N14" s="123" t="s">
        <v>864</v>
      </c>
      <c r="O14" s="123" t="s">
        <v>865</v>
      </c>
    </row>
    <row r="15" s="118" customFormat="1" ht="18" spans="1:15">
      <c r="A15" s="123" t="s">
        <v>393</v>
      </c>
      <c r="B15" s="124" t="s">
        <v>891</v>
      </c>
      <c r="C15" s="124" t="s">
        <v>892</v>
      </c>
      <c r="D15" s="124" t="s">
        <v>859</v>
      </c>
      <c r="E15" s="123" t="s">
        <v>893</v>
      </c>
      <c r="F15" s="123" t="s">
        <v>239</v>
      </c>
      <c r="G15" s="126">
        <v>30.67</v>
      </c>
      <c r="H15" s="126">
        <v>2.76</v>
      </c>
      <c r="I15" s="126">
        <f t="shared" si="0"/>
        <v>33.43</v>
      </c>
      <c r="J15" s="123" t="s">
        <v>861</v>
      </c>
      <c r="K15" s="123" t="s">
        <v>862</v>
      </c>
      <c r="L15" s="123" t="s">
        <v>863</v>
      </c>
      <c r="M15" s="123" t="s">
        <v>864</v>
      </c>
      <c r="N15" s="123" t="s">
        <v>864</v>
      </c>
      <c r="O15" s="123" t="s">
        <v>865</v>
      </c>
    </row>
    <row r="16" s="118" customFormat="1" ht="18" spans="1:15">
      <c r="A16" s="123" t="s">
        <v>397</v>
      </c>
      <c r="B16" s="124" t="s">
        <v>894</v>
      </c>
      <c r="C16" s="124" t="s">
        <v>895</v>
      </c>
      <c r="D16" s="124" t="s">
        <v>859</v>
      </c>
      <c r="E16" s="123" t="s">
        <v>896</v>
      </c>
      <c r="F16" s="123" t="s">
        <v>238</v>
      </c>
      <c r="G16" s="126">
        <v>58.79</v>
      </c>
      <c r="H16" s="126">
        <v>1.76</v>
      </c>
      <c r="I16" s="126">
        <f t="shared" si="0"/>
        <v>60.55</v>
      </c>
      <c r="J16" s="123" t="s">
        <v>861</v>
      </c>
      <c r="K16" s="123" t="s">
        <v>862</v>
      </c>
      <c r="L16" s="123" t="s">
        <v>863</v>
      </c>
      <c r="M16" s="123" t="s">
        <v>864</v>
      </c>
      <c r="N16" s="123" t="s">
        <v>864</v>
      </c>
      <c r="O16" s="123" t="s">
        <v>865</v>
      </c>
    </row>
    <row r="17" s="118" customFormat="1" ht="18" spans="1:15">
      <c r="A17" s="123" t="s">
        <v>401</v>
      </c>
      <c r="B17" s="124" t="s">
        <v>894</v>
      </c>
      <c r="C17" s="124" t="s">
        <v>897</v>
      </c>
      <c r="D17" s="124" t="s">
        <v>859</v>
      </c>
      <c r="E17" s="123" t="s">
        <v>898</v>
      </c>
      <c r="F17" s="123" t="s">
        <v>240</v>
      </c>
      <c r="G17" s="126">
        <v>37.88</v>
      </c>
      <c r="H17" s="126">
        <v>1.14</v>
      </c>
      <c r="I17" s="126">
        <f t="shared" si="0"/>
        <v>39.02</v>
      </c>
      <c r="J17" s="123" t="s">
        <v>861</v>
      </c>
      <c r="K17" s="123" t="s">
        <v>862</v>
      </c>
      <c r="L17" s="123" t="s">
        <v>863</v>
      </c>
      <c r="M17" s="123" t="s">
        <v>864</v>
      </c>
      <c r="N17" s="123" t="s">
        <v>864</v>
      </c>
      <c r="O17" s="123" t="s">
        <v>865</v>
      </c>
    </row>
    <row r="18" s="118" customFormat="1" ht="18" spans="1:15">
      <c r="A18" s="123" t="s">
        <v>407</v>
      </c>
      <c r="B18" s="124" t="s">
        <v>899</v>
      </c>
      <c r="C18" s="124" t="s">
        <v>900</v>
      </c>
      <c r="D18" s="124" t="s">
        <v>859</v>
      </c>
      <c r="E18" s="123" t="s">
        <v>901</v>
      </c>
      <c r="F18" s="123" t="s">
        <v>219</v>
      </c>
      <c r="G18" s="126">
        <v>248.52</v>
      </c>
      <c r="H18" s="126">
        <v>7.46</v>
      </c>
      <c r="I18" s="126">
        <f t="shared" si="0"/>
        <v>255.98</v>
      </c>
      <c r="J18" s="123" t="s">
        <v>861</v>
      </c>
      <c r="K18" s="123" t="s">
        <v>862</v>
      </c>
      <c r="L18" s="123" t="s">
        <v>863</v>
      </c>
      <c r="M18" s="123" t="s">
        <v>864</v>
      </c>
      <c r="N18" s="123" t="s">
        <v>864</v>
      </c>
      <c r="O18" s="123" t="s">
        <v>865</v>
      </c>
    </row>
    <row r="19" s="118" customFormat="1" ht="18" spans="1:15">
      <c r="A19" s="123" t="s">
        <v>413</v>
      </c>
      <c r="B19" s="124" t="s">
        <v>899</v>
      </c>
      <c r="C19" s="124" t="s">
        <v>902</v>
      </c>
      <c r="D19" s="124" t="s">
        <v>861</v>
      </c>
      <c r="E19" s="123" t="s">
        <v>901</v>
      </c>
      <c r="F19" s="123" t="s">
        <v>219</v>
      </c>
      <c r="G19" s="126">
        <v>114.91</v>
      </c>
      <c r="H19" s="126">
        <v>3.45</v>
      </c>
      <c r="I19" s="126">
        <f t="shared" si="0"/>
        <v>118.36</v>
      </c>
      <c r="J19" s="123" t="s">
        <v>903</v>
      </c>
      <c r="K19" s="123" t="s">
        <v>862</v>
      </c>
      <c r="L19" s="123" t="s">
        <v>863</v>
      </c>
      <c r="M19" s="123" t="s">
        <v>864</v>
      </c>
      <c r="N19" s="123" t="s">
        <v>864</v>
      </c>
      <c r="O19" s="123" t="s">
        <v>865</v>
      </c>
    </row>
    <row r="20" s="118" customFormat="1" ht="18" spans="1:15">
      <c r="A20" s="123" t="s">
        <v>418</v>
      </c>
      <c r="B20" s="124" t="s">
        <v>904</v>
      </c>
      <c r="C20" s="124" t="s">
        <v>905</v>
      </c>
      <c r="D20" s="124" t="s">
        <v>859</v>
      </c>
      <c r="E20" s="123" t="s">
        <v>906</v>
      </c>
      <c r="F20" s="123" t="s">
        <v>216</v>
      </c>
      <c r="G20" s="126">
        <v>59.82</v>
      </c>
      <c r="H20" s="126">
        <v>1.79</v>
      </c>
      <c r="I20" s="126">
        <f t="shared" si="0"/>
        <v>61.61</v>
      </c>
      <c r="J20" s="123" t="s">
        <v>861</v>
      </c>
      <c r="K20" s="123" t="s">
        <v>862</v>
      </c>
      <c r="L20" s="123" t="s">
        <v>863</v>
      </c>
      <c r="M20" s="123" t="s">
        <v>864</v>
      </c>
      <c r="N20" s="123" t="s">
        <v>864</v>
      </c>
      <c r="O20" s="123" t="s">
        <v>865</v>
      </c>
    </row>
    <row r="21" s="118" customFormat="1" ht="18" spans="1:15">
      <c r="A21" s="123" t="s">
        <v>423</v>
      </c>
      <c r="B21" s="124" t="s">
        <v>904</v>
      </c>
      <c r="C21" s="124" t="s">
        <v>907</v>
      </c>
      <c r="D21" s="124" t="s">
        <v>908</v>
      </c>
      <c r="E21" s="123" t="s">
        <v>906</v>
      </c>
      <c r="F21" s="123" t="s">
        <v>216</v>
      </c>
      <c r="G21" s="126">
        <v>57.01</v>
      </c>
      <c r="H21" s="126">
        <v>1.71</v>
      </c>
      <c r="I21" s="126">
        <f t="shared" si="0"/>
        <v>58.72</v>
      </c>
      <c r="J21" s="123" t="s">
        <v>909</v>
      </c>
      <c r="K21" s="123" t="s">
        <v>862</v>
      </c>
      <c r="L21" s="123" t="s">
        <v>863</v>
      </c>
      <c r="M21" s="123" t="s">
        <v>864</v>
      </c>
      <c r="N21" s="123" t="s">
        <v>864</v>
      </c>
      <c r="O21" s="123" t="s">
        <v>865</v>
      </c>
    </row>
    <row r="22" s="118" customFormat="1" ht="18" spans="1:15">
      <c r="A22" s="123" t="s">
        <v>429</v>
      </c>
      <c r="B22" s="124" t="s">
        <v>904</v>
      </c>
      <c r="C22" s="124" t="s">
        <v>910</v>
      </c>
      <c r="D22" s="124" t="s">
        <v>859</v>
      </c>
      <c r="E22" s="123" t="s">
        <v>906</v>
      </c>
      <c r="F22" s="123" t="s">
        <v>216</v>
      </c>
      <c r="G22" s="126">
        <v>39.81</v>
      </c>
      <c r="H22" s="126">
        <v>1.19</v>
      </c>
      <c r="I22" s="126">
        <f t="shared" si="0"/>
        <v>41</v>
      </c>
      <c r="J22" s="123" t="s">
        <v>861</v>
      </c>
      <c r="K22" s="123" t="s">
        <v>862</v>
      </c>
      <c r="L22" s="123" t="s">
        <v>863</v>
      </c>
      <c r="M22" s="123" t="s">
        <v>864</v>
      </c>
      <c r="N22" s="123" t="s">
        <v>864</v>
      </c>
      <c r="O22" s="123" t="s">
        <v>865</v>
      </c>
    </row>
    <row r="23" s="118" customFormat="1" ht="18" spans="1:15">
      <c r="A23" s="123" t="s">
        <v>911</v>
      </c>
      <c r="B23" s="124" t="s">
        <v>912</v>
      </c>
      <c r="C23" s="124" t="s">
        <v>913</v>
      </c>
      <c r="D23" s="124" t="s">
        <v>914</v>
      </c>
      <c r="E23" s="123" t="s">
        <v>915</v>
      </c>
      <c r="F23" s="125" t="s">
        <v>202</v>
      </c>
      <c r="G23" s="126">
        <v>4469.02</v>
      </c>
      <c r="H23" s="126">
        <v>580.98</v>
      </c>
      <c r="I23" s="126">
        <f t="shared" si="0"/>
        <v>5050</v>
      </c>
      <c r="J23" s="123" t="s">
        <v>861</v>
      </c>
      <c r="K23" s="123" t="s">
        <v>916</v>
      </c>
      <c r="L23" s="123" t="s">
        <v>863</v>
      </c>
      <c r="M23" s="123" t="s">
        <v>864</v>
      </c>
      <c r="N23" s="123" t="s">
        <v>864</v>
      </c>
      <c r="O23" s="123" t="s">
        <v>865</v>
      </c>
    </row>
    <row r="24" s="118" customFormat="1" ht="18" spans="1:15">
      <c r="A24" s="123" t="s">
        <v>437</v>
      </c>
      <c r="B24" s="124" t="s">
        <v>917</v>
      </c>
      <c r="C24" s="124" t="s">
        <v>918</v>
      </c>
      <c r="D24" s="124" t="s">
        <v>859</v>
      </c>
      <c r="E24" s="123" t="s">
        <v>919</v>
      </c>
      <c r="F24" s="123" t="s">
        <v>230</v>
      </c>
      <c r="G24" s="126">
        <v>40.1</v>
      </c>
      <c r="H24" s="126">
        <v>1.2</v>
      </c>
      <c r="I24" s="126">
        <f t="shared" si="0"/>
        <v>41.3</v>
      </c>
      <c r="J24" s="123" t="s">
        <v>861</v>
      </c>
      <c r="K24" s="123" t="s">
        <v>862</v>
      </c>
      <c r="L24" s="123" t="s">
        <v>863</v>
      </c>
      <c r="M24" s="123" t="s">
        <v>864</v>
      </c>
      <c r="N24" s="123" t="s">
        <v>864</v>
      </c>
      <c r="O24" s="123" t="s">
        <v>865</v>
      </c>
    </row>
    <row r="25" s="118" customFormat="1" ht="18" spans="1:15">
      <c r="A25" s="123" t="s">
        <v>442</v>
      </c>
      <c r="B25" s="124" t="s">
        <v>920</v>
      </c>
      <c r="C25" s="124" t="s">
        <v>921</v>
      </c>
      <c r="D25" s="124" t="s">
        <v>859</v>
      </c>
      <c r="E25" s="123" t="s">
        <v>922</v>
      </c>
      <c r="F25" s="123" t="s">
        <v>235</v>
      </c>
      <c r="G25" s="126">
        <v>58.06</v>
      </c>
      <c r="H25" s="126">
        <v>5.23</v>
      </c>
      <c r="I25" s="126">
        <f t="shared" si="0"/>
        <v>63.29</v>
      </c>
      <c r="J25" s="123" t="s">
        <v>861</v>
      </c>
      <c r="K25" s="123" t="s">
        <v>862</v>
      </c>
      <c r="L25" s="123" t="s">
        <v>863</v>
      </c>
      <c r="M25" s="123" t="s">
        <v>864</v>
      </c>
      <c r="N25" s="123" t="s">
        <v>864</v>
      </c>
      <c r="O25" s="123" t="s">
        <v>865</v>
      </c>
    </row>
    <row r="26" s="118" customFormat="1" ht="18" spans="1:15">
      <c r="A26" s="123" t="s">
        <v>444</v>
      </c>
      <c r="B26" s="124" t="s">
        <v>920</v>
      </c>
      <c r="C26" s="124" t="s">
        <v>923</v>
      </c>
      <c r="D26" s="124" t="s">
        <v>859</v>
      </c>
      <c r="E26" s="123" t="s">
        <v>924</v>
      </c>
      <c r="F26" s="123" t="s">
        <v>276</v>
      </c>
      <c r="G26" s="126">
        <v>10.61</v>
      </c>
      <c r="H26" s="126">
        <v>0.95</v>
      </c>
      <c r="I26" s="126">
        <f t="shared" si="0"/>
        <v>11.56</v>
      </c>
      <c r="J26" s="123" t="s">
        <v>909</v>
      </c>
      <c r="K26" s="123" t="s">
        <v>862</v>
      </c>
      <c r="L26" s="123" t="s">
        <v>863</v>
      </c>
      <c r="M26" s="123" t="s">
        <v>864</v>
      </c>
      <c r="N26" s="123" t="s">
        <v>864</v>
      </c>
      <c r="O26" s="123" t="s">
        <v>865</v>
      </c>
    </row>
    <row r="27" s="118" customFormat="1" ht="18" spans="1:15">
      <c r="A27" s="123" t="s">
        <v>447</v>
      </c>
      <c r="B27" s="124" t="s">
        <v>920</v>
      </c>
      <c r="C27" s="124" t="s">
        <v>925</v>
      </c>
      <c r="D27" s="124" t="s">
        <v>859</v>
      </c>
      <c r="E27" s="123" t="s">
        <v>926</v>
      </c>
      <c r="F27" s="123" t="s">
        <v>274</v>
      </c>
      <c r="G27" s="126">
        <v>36.29</v>
      </c>
      <c r="H27" s="126">
        <v>3.27</v>
      </c>
      <c r="I27" s="126">
        <f t="shared" si="0"/>
        <v>39.56</v>
      </c>
      <c r="J27" s="123" t="s">
        <v>861</v>
      </c>
      <c r="K27" s="123" t="s">
        <v>862</v>
      </c>
      <c r="L27" s="123" t="s">
        <v>863</v>
      </c>
      <c r="M27" s="123" t="s">
        <v>864</v>
      </c>
      <c r="N27" s="123" t="s">
        <v>864</v>
      </c>
      <c r="O27" s="123" t="s">
        <v>865</v>
      </c>
    </row>
    <row r="28" s="118" customFormat="1" ht="18" spans="1:15">
      <c r="A28" s="123" t="s">
        <v>521</v>
      </c>
      <c r="B28" s="124" t="s">
        <v>920</v>
      </c>
      <c r="C28" s="124" t="s">
        <v>927</v>
      </c>
      <c r="D28" s="124" t="s">
        <v>859</v>
      </c>
      <c r="E28" s="123" t="s">
        <v>928</v>
      </c>
      <c r="F28" s="123" t="s">
        <v>233</v>
      </c>
      <c r="G28" s="126">
        <v>33.19</v>
      </c>
      <c r="H28" s="126">
        <v>1</v>
      </c>
      <c r="I28" s="126">
        <f t="shared" si="0"/>
        <v>34.19</v>
      </c>
      <c r="J28" s="123" t="s">
        <v>861</v>
      </c>
      <c r="K28" s="123" t="s">
        <v>862</v>
      </c>
      <c r="L28" s="123" t="s">
        <v>863</v>
      </c>
      <c r="M28" s="123" t="s">
        <v>864</v>
      </c>
      <c r="N28" s="123" t="s">
        <v>864</v>
      </c>
      <c r="O28" s="123" t="s">
        <v>865</v>
      </c>
    </row>
    <row r="29" s="118" customFormat="1" ht="18" spans="1:15">
      <c r="A29" s="123" t="s">
        <v>525</v>
      </c>
      <c r="B29" s="124" t="s">
        <v>920</v>
      </c>
      <c r="C29" s="124" t="s">
        <v>929</v>
      </c>
      <c r="D29" s="124" t="s">
        <v>859</v>
      </c>
      <c r="E29" s="123" t="s">
        <v>928</v>
      </c>
      <c r="F29" s="123" t="s">
        <v>233</v>
      </c>
      <c r="G29" s="126">
        <v>94.61</v>
      </c>
      <c r="H29" s="126">
        <v>2.84</v>
      </c>
      <c r="I29" s="126">
        <f t="shared" si="0"/>
        <v>97.45</v>
      </c>
      <c r="J29" s="123" t="s">
        <v>861</v>
      </c>
      <c r="K29" s="123" t="s">
        <v>862</v>
      </c>
      <c r="L29" s="123" t="s">
        <v>863</v>
      </c>
      <c r="M29" s="123" t="s">
        <v>864</v>
      </c>
      <c r="N29" s="123" t="s">
        <v>864</v>
      </c>
      <c r="O29" s="123" t="s">
        <v>865</v>
      </c>
    </row>
    <row r="30" s="118" customFormat="1" ht="18" spans="1:15">
      <c r="A30" s="123" t="s">
        <v>530</v>
      </c>
      <c r="B30" s="124" t="s">
        <v>920</v>
      </c>
      <c r="C30" s="124" t="s">
        <v>930</v>
      </c>
      <c r="D30" s="124" t="s">
        <v>859</v>
      </c>
      <c r="E30" s="123" t="s">
        <v>931</v>
      </c>
      <c r="F30" s="123" t="s">
        <v>231</v>
      </c>
      <c r="G30" s="126">
        <v>0.65</v>
      </c>
      <c r="H30" s="126">
        <v>0.02</v>
      </c>
      <c r="I30" s="126">
        <f t="shared" si="0"/>
        <v>0.67</v>
      </c>
      <c r="J30" s="123" t="s">
        <v>909</v>
      </c>
      <c r="K30" s="123" t="s">
        <v>862</v>
      </c>
      <c r="L30" s="123" t="s">
        <v>863</v>
      </c>
      <c r="M30" s="123" t="s">
        <v>864</v>
      </c>
      <c r="N30" s="123" t="s">
        <v>864</v>
      </c>
      <c r="O30" s="123" t="s">
        <v>865</v>
      </c>
    </row>
    <row r="31" s="118" customFormat="1" ht="18" spans="1:15">
      <c r="A31" s="123" t="s">
        <v>534</v>
      </c>
      <c r="B31" s="124" t="s">
        <v>920</v>
      </c>
      <c r="C31" s="124" t="s">
        <v>932</v>
      </c>
      <c r="D31" s="124" t="s">
        <v>859</v>
      </c>
      <c r="E31" s="123" t="s">
        <v>933</v>
      </c>
      <c r="F31" s="123" t="s">
        <v>232</v>
      </c>
      <c r="G31" s="126">
        <v>87.83</v>
      </c>
      <c r="H31" s="126">
        <v>2.63</v>
      </c>
      <c r="I31" s="126">
        <f t="shared" si="0"/>
        <v>90.46</v>
      </c>
      <c r="J31" s="123" t="s">
        <v>861</v>
      </c>
      <c r="K31" s="123" t="s">
        <v>862</v>
      </c>
      <c r="L31" s="123" t="s">
        <v>863</v>
      </c>
      <c r="M31" s="123" t="s">
        <v>864</v>
      </c>
      <c r="N31" s="123" t="s">
        <v>864</v>
      </c>
      <c r="O31" s="123" t="s">
        <v>865</v>
      </c>
    </row>
    <row r="32" s="118" customFormat="1" ht="18" spans="1:15">
      <c r="A32" s="123" t="s">
        <v>539</v>
      </c>
      <c r="B32" s="124" t="s">
        <v>920</v>
      </c>
      <c r="C32" s="124" t="s">
        <v>934</v>
      </c>
      <c r="D32" s="124" t="s">
        <v>859</v>
      </c>
      <c r="E32" s="123" t="s">
        <v>935</v>
      </c>
      <c r="F32" s="123" t="s">
        <v>226</v>
      </c>
      <c r="G32" s="126">
        <v>14.91</v>
      </c>
      <c r="H32" s="126">
        <v>0.45</v>
      </c>
      <c r="I32" s="126">
        <f t="shared" si="0"/>
        <v>15.36</v>
      </c>
      <c r="J32" s="123" t="s">
        <v>861</v>
      </c>
      <c r="K32" s="123" t="s">
        <v>862</v>
      </c>
      <c r="L32" s="123" t="s">
        <v>863</v>
      </c>
      <c r="M32" s="123" t="s">
        <v>864</v>
      </c>
      <c r="N32" s="123" t="s">
        <v>864</v>
      </c>
      <c r="O32" s="123" t="s">
        <v>865</v>
      </c>
    </row>
    <row r="33" s="118" customFormat="1" ht="18" spans="1:15">
      <c r="A33" s="123" t="s">
        <v>544</v>
      </c>
      <c r="B33" s="124" t="s">
        <v>936</v>
      </c>
      <c r="C33" s="124" t="s">
        <v>937</v>
      </c>
      <c r="D33" s="124" t="s">
        <v>859</v>
      </c>
      <c r="E33" s="123" t="s">
        <v>938</v>
      </c>
      <c r="F33" s="123" t="s">
        <v>275</v>
      </c>
      <c r="G33" s="126">
        <v>5.48</v>
      </c>
      <c r="H33" s="126">
        <v>0.16</v>
      </c>
      <c r="I33" s="126">
        <f t="shared" si="0"/>
        <v>5.64</v>
      </c>
      <c r="J33" s="123" t="s">
        <v>861</v>
      </c>
      <c r="K33" s="123" t="s">
        <v>862</v>
      </c>
      <c r="L33" s="123" t="s">
        <v>863</v>
      </c>
      <c r="M33" s="123" t="s">
        <v>864</v>
      </c>
      <c r="N33" s="123" t="s">
        <v>864</v>
      </c>
      <c r="O33" s="123" t="s">
        <v>865</v>
      </c>
    </row>
    <row r="34" s="118" customFormat="1" ht="18" spans="1:15">
      <c r="A34" s="123" t="s">
        <v>548</v>
      </c>
      <c r="B34" s="124" t="s">
        <v>936</v>
      </c>
      <c r="C34" s="124" t="s">
        <v>939</v>
      </c>
      <c r="D34" s="124" t="s">
        <v>859</v>
      </c>
      <c r="E34" s="123" t="s">
        <v>938</v>
      </c>
      <c r="F34" s="123" t="s">
        <v>275</v>
      </c>
      <c r="G34" s="126">
        <v>42.17</v>
      </c>
      <c r="H34" s="126">
        <v>1.27</v>
      </c>
      <c r="I34" s="126">
        <f t="shared" si="0"/>
        <v>43.44</v>
      </c>
      <c r="J34" s="123" t="s">
        <v>861</v>
      </c>
      <c r="K34" s="123" t="s">
        <v>862</v>
      </c>
      <c r="L34" s="123" t="s">
        <v>863</v>
      </c>
      <c r="M34" s="123" t="s">
        <v>864</v>
      </c>
      <c r="N34" s="123" t="s">
        <v>864</v>
      </c>
      <c r="O34" s="123" t="s">
        <v>865</v>
      </c>
    </row>
    <row r="35" s="118" customFormat="1" ht="18" spans="1:15">
      <c r="A35" s="123" t="s">
        <v>553</v>
      </c>
      <c r="B35" s="124" t="s">
        <v>936</v>
      </c>
      <c r="C35" s="124" t="s">
        <v>940</v>
      </c>
      <c r="D35" s="124" t="s">
        <v>859</v>
      </c>
      <c r="E35" s="123" t="s">
        <v>941</v>
      </c>
      <c r="F35" s="123" t="s">
        <v>236</v>
      </c>
      <c r="G35" s="126">
        <v>1.28</v>
      </c>
      <c r="H35" s="126">
        <v>0.12</v>
      </c>
      <c r="I35" s="126">
        <f t="shared" si="0"/>
        <v>1.4</v>
      </c>
      <c r="J35" s="123" t="s">
        <v>861</v>
      </c>
      <c r="K35" s="123" t="s">
        <v>862</v>
      </c>
      <c r="L35" s="123" t="s">
        <v>863</v>
      </c>
      <c r="M35" s="123" t="s">
        <v>864</v>
      </c>
      <c r="N35" s="123" t="s">
        <v>864</v>
      </c>
      <c r="O35" s="123" t="s">
        <v>865</v>
      </c>
    </row>
    <row r="36" s="118" customFormat="1" ht="18" spans="1:15">
      <c r="A36" s="123" t="s">
        <v>557</v>
      </c>
      <c r="B36" s="124" t="s">
        <v>936</v>
      </c>
      <c r="C36" s="124" t="s">
        <v>942</v>
      </c>
      <c r="D36" s="124" t="s">
        <v>859</v>
      </c>
      <c r="E36" s="123" t="s">
        <v>943</v>
      </c>
      <c r="F36" s="123" t="s">
        <v>234</v>
      </c>
      <c r="G36" s="126">
        <v>21.41</v>
      </c>
      <c r="H36" s="126">
        <v>0.64</v>
      </c>
      <c r="I36" s="126">
        <f t="shared" si="0"/>
        <v>22.05</v>
      </c>
      <c r="J36" s="123" t="s">
        <v>861</v>
      </c>
      <c r="K36" s="123" t="s">
        <v>862</v>
      </c>
      <c r="L36" s="123" t="s">
        <v>863</v>
      </c>
      <c r="M36" s="123" t="s">
        <v>864</v>
      </c>
      <c r="N36" s="123" t="s">
        <v>864</v>
      </c>
      <c r="O36" s="123" t="s">
        <v>865</v>
      </c>
    </row>
    <row r="37" s="118" customFormat="1" ht="18" spans="1:15">
      <c r="A37" s="123" t="s">
        <v>562</v>
      </c>
      <c r="B37" s="124" t="s">
        <v>944</v>
      </c>
      <c r="C37" s="124" t="s">
        <v>945</v>
      </c>
      <c r="D37" s="124" t="s">
        <v>859</v>
      </c>
      <c r="E37" s="123" t="s">
        <v>946</v>
      </c>
      <c r="F37" s="123" t="s">
        <v>212</v>
      </c>
      <c r="G37" s="126">
        <v>54.31</v>
      </c>
      <c r="H37" s="126">
        <v>1.63</v>
      </c>
      <c r="I37" s="126">
        <f t="shared" si="0"/>
        <v>55.94</v>
      </c>
      <c r="J37" s="123" t="s">
        <v>861</v>
      </c>
      <c r="K37" s="123" t="s">
        <v>862</v>
      </c>
      <c r="L37" s="123" t="s">
        <v>863</v>
      </c>
      <c r="M37" s="123" t="s">
        <v>864</v>
      </c>
      <c r="N37" s="123" t="s">
        <v>864</v>
      </c>
      <c r="O37" s="123" t="s">
        <v>865</v>
      </c>
    </row>
    <row r="38" s="118" customFormat="1" ht="18" spans="1:15">
      <c r="A38" s="123" t="s">
        <v>566</v>
      </c>
      <c r="B38" s="124" t="s">
        <v>944</v>
      </c>
      <c r="C38" s="124" t="s">
        <v>947</v>
      </c>
      <c r="D38" s="124" t="s">
        <v>859</v>
      </c>
      <c r="E38" s="123" t="s">
        <v>948</v>
      </c>
      <c r="F38" s="123" t="s">
        <v>211</v>
      </c>
      <c r="G38" s="126">
        <v>22.49</v>
      </c>
      <c r="H38" s="126">
        <v>0.67</v>
      </c>
      <c r="I38" s="126">
        <f t="shared" si="0"/>
        <v>23.16</v>
      </c>
      <c r="J38" s="123" t="s">
        <v>861</v>
      </c>
      <c r="K38" s="123" t="s">
        <v>862</v>
      </c>
      <c r="L38" s="123" t="s">
        <v>863</v>
      </c>
      <c r="M38" s="123" t="s">
        <v>864</v>
      </c>
      <c r="N38" s="123" t="s">
        <v>864</v>
      </c>
      <c r="O38" s="123" t="s">
        <v>865</v>
      </c>
    </row>
    <row r="39" s="118" customFormat="1" ht="18" spans="1:15">
      <c r="A39" s="123" t="s">
        <v>571</v>
      </c>
      <c r="B39" s="124" t="s">
        <v>944</v>
      </c>
      <c r="C39" s="124" t="s">
        <v>949</v>
      </c>
      <c r="D39" s="124" t="s">
        <v>859</v>
      </c>
      <c r="E39" s="123" t="s">
        <v>950</v>
      </c>
      <c r="F39" s="123" t="s">
        <v>213</v>
      </c>
      <c r="G39" s="126">
        <v>16.36</v>
      </c>
      <c r="H39" s="126">
        <v>0.49</v>
      </c>
      <c r="I39" s="126">
        <f t="shared" si="0"/>
        <v>16.85</v>
      </c>
      <c r="J39" s="123" t="s">
        <v>861</v>
      </c>
      <c r="K39" s="123" t="s">
        <v>862</v>
      </c>
      <c r="L39" s="123" t="s">
        <v>863</v>
      </c>
      <c r="M39" s="123" t="s">
        <v>864</v>
      </c>
      <c r="N39" s="123" t="s">
        <v>864</v>
      </c>
      <c r="O39" s="123" t="s">
        <v>865</v>
      </c>
    </row>
    <row r="40" s="118" customFormat="1" ht="18" spans="1:15">
      <c r="A40" s="123" t="s">
        <v>575</v>
      </c>
      <c r="B40" s="124" t="s">
        <v>951</v>
      </c>
      <c r="C40" s="124" t="s">
        <v>952</v>
      </c>
      <c r="D40" s="124" t="s">
        <v>859</v>
      </c>
      <c r="E40" s="123" t="s">
        <v>953</v>
      </c>
      <c r="F40" s="123" t="s">
        <v>200</v>
      </c>
      <c r="G40" s="126">
        <v>4.76</v>
      </c>
      <c r="H40" s="126">
        <v>0.24</v>
      </c>
      <c r="I40" s="126">
        <f t="shared" si="0"/>
        <v>5</v>
      </c>
      <c r="J40" s="123" t="s">
        <v>861</v>
      </c>
      <c r="K40" s="123" t="s">
        <v>862</v>
      </c>
      <c r="L40" s="123" t="s">
        <v>863</v>
      </c>
      <c r="M40" s="123" t="s">
        <v>864</v>
      </c>
      <c r="N40" s="123" t="s">
        <v>864</v>
      </c>
      <c r="O40" s="123" t="s">
        <v>865</v>
      </c>
    </row>
    <row r="41" s="118" customFormat="1" ht="18" spans="1:15">
      <c r="A41" s="123" t="s">
        <v>954</v>
      </c>
      <c r="B41" s="124" t="s">
        <v>955</v>
      </c>
      <c r="C41" s="124" t="s">
        <v>956</v>
      </c>
      <c r="D41" s="124" t="s">
        <v>957</v>
      </c>
      <c r="E41" s="123" t="s">
        <v>958</v>
      </c>
      <c r="F41" s="123" t="s">
        <v>203</v>
      </c>
      <c r="G41" s="126">
        <v>75823.01</v>
      </c>
      <c r="H41" s="126">
        <v>9856.99</v>
      </c>
      <c r="I41" s="126">
        <f t="shared" si="0"/>
        <v>85680</v>
      </c>
      <c r="J41" s="123" t="s">
        <v>959</v>
      </c>
      <c r="K41" s="123" t="s">
        <v>916</v>
      </c>
      <c r="L41" s="123" t="s">
        <v>863</v>
      </c>
      <c r="M41" s="123" t="s">
        <v>864</v>
      </c>
      <c r="N41" s="123" t="s">
        <v>864</v>
      </c>
      <c r="O41" s="123" t="s">
        <v>865</v>
      </c>
    </row>
    <row r="42" s="118" customFormat="1" ht="18" spans="1:15">
      <c r="A42" s="123" t="s">
        <v>583</v>
      </c>
      <c r="B42" s="124" t="s">
        <v>960</v>
      </c>
      <c r="C42" s="124" t="s">
        <v>961</v>
      </c>
      <c r="D42" s="124" t="s">
        <v>962</v>
      </c>
      <c r="E42" s="123" t="s">
        <v>963</v>
      </c>
      <c r="F42" s="123" t="s">
        <v>243</v>
      </c>
      <c r="G42" s="126">
        <v>288.68</v>
      </c>
      <c r="H42" s="126">
        <v>17.32</v>
      </c>
      <c r="I42" s="126">
        <f t="shared" si="0"/>
        <v>306</v>
      </c>
      <c r="J42" s="123" t="s">
        <v>957</v>
      </c>
      <c r="K42" s="123" t="s">
        <v>916</v>
      </c>
      <c r="L42" s="123" t="s">
        <v>863</v>
      </c>
      <c r="M42" s="123" t="s">
        <v>864</v>
      </c>
      <c r="N42" s="123" t="s">
        <v>864</v>
      </c>
      <c r="O42" s="123" t="s">
        <v>865</v>
      </c>
    </row>
    <row r="43" s="118" customFormat="1" ht="18" spans="1:15">
      <c r="A43" s="123" t="s">
        <v>588</v>
      </c>
      <c r="B43" s="124" t="s">
        <v>964</v>
      </c>
      <c r="C43" s="124" t="s">
        <v>965</v>
      </c>
      <c r="D43" s="124" t="s">
        <v>966</v>
      </c>
      <c r="E43" s="123" t="s">
        <v>967</v>
      </c>
      <c r="F43" s="123" t="s">
        <v>225</v>
      </c>
      <c r="G43" s="126">
        <v>294.34</v>
      </c>
      <c r="H43" s="126">
        <v>17.66</v>
      </c>
      <c r="I43" s="126">
        <f t="shared" si="0"/>
        <v>312</v>
      </c>
      <c r="J43" s="123" t="s">
        <v>957</v>
      </c>
      <c r="K43" s="123" t="s">
        <v>916</v>
      </c>
      <c r="L43" s="123" t="s">
        <v>863</v>
      </c>
      <c r="M43" s="123" t="s">
        <v>864</v>
      </c>
      <c r="N43" s="123" t="s">
        <v>864</v>
      </c>
      <c r="O43" s="123" t="s">
        <v>865</v>
      </c>
    </row>
    <row r="44" s="118" customFormat="1" ht="18" spans="1:15">
      <c r="A44" s="123" t="s">
        <v>579</v>
      </c>
      <c r="B44" s="124" t="s">
        <v>968</v>
      </c>
      <c r="C44" s="124" t="s">
        <v>969</v>
      </c>
      <c r="D44" s="124" t="s">
        <v>914</v>
      </c>
      <c r="E44" s="123" t="s">
        <v>970</v>
      </c>
      <c r="F44" s="123" t="s">
        <v>207</v>
      </c>
      <c r="G44" s="126">
        <v>5521.28</v>
      </c>
      <c r="H44" s="126">
        <v>717.77</v>
      </c>
      <c r="I44" s="126">
        <f t="shared" si="0"/>
        <v>6239.05</v>
      </c>
      <c r="J44" s="123" t="s">
        <v>957</v>
      </c>
      <c r="K44" s="123" t="s">
        <v>916</v>
      </c>
      <c r="L44" s="123" t="s">
        <v>863</v>
      </c>
      <c r="M44" s="123" t="s">
        <v>864</v>
      </c>
      <c r="N44" s="123" t="s">
        <v>864</v>
      </c>
      <c r="O44" s="123" t="s">
        <v>865</v>
      </c>
    </row>
    <row r="45" s="118" customFormat="1" ht="18" spans="1:15">
      <c r="A45" s="123" t="s">
        <v>596</v>
      </c>
      <c r="B45" s="124" t="s">
        <v>971</v>
      </c>
      <c r="C45" s="124" t="s">
        <v>972</v>
      </c>
      <c r="D45" s="124" t="s">
        <v>973</v>
      </c>
      <c r="E45" s="123" t="s">
        <v>974</v>
      </c>
      <c r="F45" s="123" t="s">
        <v>242</v>
      </c>
      <c r="G45" s="126">
        <v>495.58</v>
      </c>
      <c r="H45" s="126">
        <v>64.42</v>
      </c>
      <c r="I45" s="126">
        <f t="shared" si="0"/>
        <v>560</v>
      </c>
      <c r="J45" s="123" t="s">
        <v>903</v>
      </c>
      <c r="K45" s="123" t="s">
        <v>916</v>
      </c>
      <c r="L45" s="123" t="s">
        <v>863</v>
      </c>
      <c r="M45" s="123" t="s">
        <v>864</v>
      </c>
      <c r="N45" s="123" t="s">
        <v>864</v>
      </c>
      <c r="O45" s="123" t="s">
        <v>865</v>
      </c>
    </row>
    <row r="46" s="118" customFormat="1" ht="18" spans="1:15">
      <c r="A46" s="123" t="s">
        <v>592</v>
      </c>
      <c r="B46" s="124" t="s">
        <v>975</v>
      </c>
      <c r="C46" s="124" t="s">
        <v>976</v>
      </c>
      <c r="D46" s="124" t="s">
        <v>861</v>
      </c>
      <c r="E46" s="123" t="s">
        <v>977</v>
      </c>
      <c r="F46" s="123" t="s">
        <v>214</v>
      </c>
      <c r="G46" s="126">
        <v>107464.32</v>
      </c>
      <c r="H46" s="126">
        <v>13970.36</v>
      </c>
      <c r="I46" s="126">
        <f t="shared" si="0"/>
        <v>121434.68</v>
      </c>
      <c r="J46" s="123" t="s">
        <v>959</v>
      </c>
      <c r="K46" s="123" t="s">
        <v>916</v>
      </c>
      <c r="L46" s="123" t="s">
        <v>863</v>
      </c>
      <c r="M46" s="123" t="s">
        <v>864</v>
      </c>
      <c r="N46" s="123" t="s">
        <v>864</v>
      </c>
      <c r="O46" s="123" t="s">
        <v>865</v>
      </c>
    </row>
    <row r="47" s="118" customFormat="1" ht="18" spans="1:15">
      <c r="A47" s="123" t="s">
        <v>978</v>
      </c>
      <c r="B47" s="124" t="s">
        <v>979</v>
      </c>
      <c r="C47" s="124" t="s">
        <v>980</v>
      </c>
      <c r="D47" s="124" t="s">
        <v>861</v>
      </c>
      <c r="E47" s="123" t="s">
        <v>981</v>
      </c>
      <c r="F47" s="123" t="s">
        <v>215</v>
      </c>
      <c r="G47" s="126">
        <v>1592.92</v>
      </c>
      <c r="H47" s="126">
        <v>207.08</v>
      </c>
      <c r="I47" s="126">
        <f t="shared" si="0"/>
        <v>1800</v>
      </c>
      <c r="J47" s="123" t="s">
        <v>959</v>
      </c>
      <c r="K47" s="123" t="s">
        <v>916</v>
      </c>
      <c r="L47" s="123" t="s">
        <v>863</v>
      </c>
      <c r="M47" s="123" t="s">
        <v>864</v>
      </c>
      <c r="N47" s="123" t="s">
        <v>864</v>
      </c>
      <c r="O47" s="123" t="s">
        <v>865</v>
      </c>
    </row>
    <row r="48" s="118" customFormat="1" ht="18" spans="1:15">
      <c r="A48" s="123" t="s">
        <v>982</v>
      </c>
      <c r="B48" s="124" t="s">
        <v>983</v>
      </c>
      <c r="C48" s="124" t="s">
        <v>984</v>
      </c>
      <c r="D48" s="124" t="s">
        <v>957</v>
      </c>
      <c r="E48" s="123" t="s">
        <v>985</v>
      </c>
      <c r="F48" s="123" t="s">
        <v>93</v>
      </c>
      <c r="G48" s="126">
        <v>36504.42</v>
      </c>
      <c r="H48" s="126">
        <v>4745.58</v>
      </c>
      <c r="I48" s="126">
        <f t="shared" si="0"/>
        <v>41250</v>
      </c>
      <c r="J48" s="123" t="s">
        <v>986</v>
      </c>
      <c r="K48" s="123" t="s">
        <v>916</v>
      </c>
      <c r="L48" s="123" t="s">
        <v>863</v>
      </c>
      <c r="M48" s="123" t="s">
        <v>864</v>
      </c>
      <c r="N48" s="123" t="s">
        <v>864</v>
      </c>
      <c r="O48" s="123" t="s">
        <v>865</v>
      </c>
    </row>
    <row r="49" s="118" customFormat="1" ht="18" spans="1:15">
      <c r="A49" s="123" t="s">
        <v>987</v>
      </c>
      <c r="B49" s="124" t="s">
        <v>983</v>
      </c>
      <c r="C49" s="124" t="s">
        <v>988</v>
      </c>
      <c r="D49" s="124" t="s">
        <v>989</v>
      </c>
      <c r="E49" s="123" t="s">
        <v>985</v>
      </c>
      <c r="F49" s="123" t="s">
        <v>93</v>
      </c>
      <c r="G49" s="126">
        <v>18252.21</v>
      </c>
      <c r="H49" s="126">
        <v>2372.79</v>
      </c>
      <c r="I49" s="126">
        <f t="shared" si="0"/>
        <v>20625</v>
      </c>
      <c r="J49" s="123" t="s">
        <v>986</v>
      </c>
      <c r="K49" s="123" t="s">
        <v>916</v>
      </c>
      <c r="L49" s="123" t="s">
        <v>863</v>
      </c>
      <c r="M49" s="123" t="s">
        <v>864</v>
      </c>
      <c r="N49" s="123" t="s">
        <v>864</v>
      </c>
      <c r="O49" s="123" t="s">
        <v>865</v>
      </c>
    </row>
    <row r="50" s="118" customFormat="1" ht="18" spans="1:15">
      <c r="A50" s="123" t="s">
        <v>616</v>
      </c>
      <c r="B50" s="124" t="s">
        <v>990</v>
      </c>
      <c r="C50" s="124" t="s">
        <v>991</v>
      </c>
      <c r="D50" s="124" t="s">
        <v>992</v>
      </c>
      <c r="E50" s="123" t="s">
        <v>993</v>
      </c>
      <c r="F50" s="123" t="s">
        <v>257</v>
      </c>
      <c r="G50" s="126">
        <v>156.31</v>
      </c>
      <c r="H50" s="126">
        <v>4.69</v>
      </c>
      <c r="I50" s="126">
        <f t="shared" si="0"/>
        <v>161</v>
      </c>
      <c r="J50" s="123" t="s">
        <v>966</v>
      </c>
      <c r="K50" s="123" t="s">
        <v>916</v>
      </c>
      <c r="L50" s="123" t="s">
        <v>863</v>
      </c>
      <c r="M50" s="123" t="s">
        <v>864</v>
      </c>
      <c r="N50" s="123" t="s">
        <v>864</v>
      </c>
      <c r="O50" s="123" t="s">
        <v>865</v>
      </c>
    </row>
    <row r="51" s="118" customFormat="1" ht="18" spans="1:15">
      <c r="A51" s="123" t="s">
        <v>620</v>
      </c>
      <c r="B51" s="124" t="s">
        <v>990</v>
      </c>
      <c r="C51" s="124" t="s">
        <v>994</v>
      </c>
      <c r="D51" s="124" t="s">
        <v>992</v>
      </c>
      <c r="E51" s="123" t="s">
        <v>993</v>
      </c>
      <c r="F51" s="123" t="s">
        <v>257</v>
      </c>
      <c r="G51" s="126">
        <v>891.26</v>
      </c>
      <c r="H51" s="126">
        <v>26.74</v>
      </c>
      <c r="I51" s="126">
        <f t="shared" si="0"/>
        <v>918</v>
      </c>
      <c r="J51" s="123" t="s">
        <v>966</v>
      </c>
      <c r="K51" s="123" t="s">
        <v>916</v>
      </c>
      <c r="L51" s="123" t="s">
        <v>863</v>
      </c>
      <c r="M51" s="123" t="s">
        <v>864</v>
      </c>
      <c r="N51" s="123" t="s">
        <v>864</v>
      </c>
      <c r="O51" s="123" t="s">
        <v>865</v>
      </c>
    </row>
    <row r="52" s="118" customFormat="1" ht="18" spans="1:15">
      <c r="A52" s="123" t="s">
        <v>995</v>
      </c>
      <c r="B52" s="124" t="s">
        <v>996</v>
      </c>
      <c r="C52" s="124" t="s">
        <v>997</v>
      </c>
      <c r="D52" s="124" t="s">
        <v>998</v>
      </c>
      <c r="E52" s="123" t="s">
        <v>999</v>
      </c>
      <c r="F52" s="123" t="s">
        <v>221</v>
      </c>
      <c r="G52" s="126">
        <v>3716.81</v>
      </c>
      <c r="H52" s="126">
        <v>483.19</v>
      </c>
      <c r="I52" s="126">
        <f t="shared" si="0"/>
        <v>4200</v>
      </c>
      <c r="J52" s="123" t="s">
        <v>957</v>
      </c>
      <c r="K52" s="123" t="s">
        <v>916</v>
      </c>
      <c r="L52" s="123" t="s">
        <v>863</v>
      </c>
      <c r="M52" s="123" t="s">
        <v>864</v>
      </c>
      <c r="N52" s="123" t="s">
        <v>864</v>
      </c>
      <c r="O52" s="123" t="s">
        <v>865</v>
      </c>
    </row>
    <row r="53" s="118" customFormat="1" ht="18" spans="1:15">
      <c r="A53" s="123" t="s">
        <v>1000</v>
      </c>
      <c r="B53" s="124" t="s">
        <v>990</v>
      </c>
      <c r="C53" s="124" t="s">
        <v>1001</v>
      </c>
      <c r="D53" s="124" t="s">
        <v>973</v>
      </c>
      <c r="E53" s="123" t="s">
        <v>1002</v>
      </c>
      <c r="F53" s="123" t="s">
        <v>222</v>
      </c>
      <c r="G53" s="126">
        <v>10.38</v>
      </c>
      <c r="H53" s="126">
        <v>0.62</v>
      </c>
      <c r="I53" s="126">
        <f t="shared" si="0"/>
        <v>11</v>
      </c>
      <c r="J53" s="123" t="s">
        <v>903</v>
      </c>
      <c r="K53" s="123" t="s">
        <v>916</v>
      </c>
      <c r="L53" s="123" t="s">
        <v>863</v>
      </c>
      <c r="M53" s="123" t="s">
        <v>864</v>
      </c>
      <c r="N53" s="123" t="s">
        <v>864</v>
      </c>
      <c r="O53" s="123" t="s">
        <v>865</v>
      </c>
    </row>
    <row r="54" s="118" customFormat="1" ht="18" spans="1:15">
      <c r="A54" s="123" t="s">
        <v>1003</v>
      </c>
      <c r="B54" s="124" t="s">
        <v>996</v>
      </c>
      <c r="C54" s="124" t="s">
        <v>1004</v>
      </c>
      <c r="D54" s="124" t="s">
        <v>998</v>
      </c>
      <c r="E54" s="123" t="s">
        <v>999</v>
      </c>
      <c r="F54" s="123" t="s">
        <v>221</v>
      </c>
      <c r="G54" s="126">
        <v>1401.77</v>
      </c>
      <c r="H54" s="126">
        <v>182.23</v>
      </c>
      <c r="I54" s="126">
        <f t="shared" si="0"/>
        <v>1584</v>
      </c>
      <c r="J54" s="123" t="s">
        <v>957</v>
      </c>
      <c r="K54" s="123" t="s">
        <v>916</v>
      </c>
      <c r="L54" s="123" t="s">
        <v>863</v>
      </c>
      <c r="M54" s="123" t="s">
        <v>864</v>
      </c>
      <c r="N54" s="123" t="s">
        <v>864</v>
      </c>
      <c r="O54" s="123" t="s">
        <v>865</v>
      </c>
    </row>
    <row r="55" s="118" customFormat="1" ht="18" spans="1:15">
      <c r="A55" s="123" t="s">
        <v>1005</v>
      </c>
      <c r="B55" s="124" t="s">
        <v>1006</v>
      </c>
      <c r="C55" s="124" t="s">
        <v>1007</v>
      </c>
      <c r="D55" s="124" t="s">
        <v>966</v>
      </c>
      <c r="E55" s="123" t="s">
        <v>1008</v>
      </c>
      <c r="F55" s="123" t="s">
        <v>227</v>
      </c>
      <c r="G55" s="126">
        <v>8362.83</v>
      </c>
      <c r="H55" s="126">
        <v>1087.17</v>
      </c>
      <c r="I55" s="126">
        <f t="shared" si="0"/>
        <v>9450</v>
      </c>
      <c r="J55" s="123" t="s">
        <v>998</v>
      </c>
      <c r="K55" s="123" t="s">
        <v>916</v>
      </c>
      <c r="L55" s="123" t="s">
        <v>863</v>
      </c>
      <c r="M55" s="123" t="s">
        <v>864</v>
      </c>
      <c r="N55" s="123" t="s">
        <v>864</v>
      </c>
      <c r="O55" s="123" t="s">
        <v>865</v>
      </c>
    </row>
    <row r="56" s="118" customFormat="1" ht="18" spans="1:15">
      <c r="A56" s="123" t="s">
        <v>1009</v>
      </c>
      <c r="B56" s="124" t="s">
        <v>1010</v>
      </c>
      <c r="C56" s="124" t="s">
        <v>1011</v>
      </c>
      <c r="D56" s="124" t="s">
        <v>962</v>
      </c>
      <c r="E56" s="123" t="s">
        <v>1012</v>
      </c>
      <c r="F56" s="123" t="s">
        <v>237</v>
      </c>
      <c r="G56" s="126">
        <v>29592</v>
      </c>
      <c r="H56" s="126">
        <v>3846.96</v>
      </c>
      <c r="I56" s="126">
        <f t="shared" si="0"/>
        <v>33438.96</v>
      </c>
      <c r="J56" s="123" t="s">
        <v>957</v>
      </c>
      <c r="K56" s="123" t="s">
        <v>916</v>
      </c>
      <c r="L56" s="123" t="s">
        <v>863</v>
      </c>
      <c r="M56" s="123" t="s">
        <v>864</v>
      </c>
      <c r="N56" s="123" t="s">
        <v>864</v>
      </c>
      <c r="O56" s="123" t="s">
        <v>865</v>
      </c>
    </row>
    <row r="57" s="118" customFormat="1" ht="18" spans="1:15">
      <c r="A57" s="123" t="s">
        <v>600</v>
      </c>
      <c r="B57" s="124" t="s">
        <v>971</v>
      </c>
      <c r="C57" s="124" t="s">
        <v>1013</v>
      </c>
      <c r="D57" s="124" t="s">
        <v>861</v>
      </c>
      <c r="E57" s="123" t="s">
        <v>1014</v>
      </c>
      <c r="F57" s="123" t="s">
        <v>241</v>
      </c>
      <c r="G57" s="126">
        <v>5973.45</v>
      </c>
      <c r="H57" s="126">
        <v>776.55</v>
      </c>
      <c r="I57" s="126">
        <f t="shared" si="0"/>
        <v>6750</v>
      </c>
      <c r="J57" s="123" t="s">
        <v>903</v>
      </c>
      <c r="K57" s="123" t="s">
        <v>916</v>
      </c>
      <c r="L57" s="123" t="s">
        <v>863</v>
      </c>
      <c r="M57" s="123" t="s">
        <v>864</v>
      </c>
      <c r="N57" s="123" t="s">
        <v>864</v>
      </c>
      <c r="O57" s="123" t="s">
        <v>865</v>
      </c>
    </row>
    <row r="58" s="118" customFormat="1" ht="18" spans="1:15">
      <c r="A58" s="123" t="s">
        <v>433</v>
      </c>
      <c r="B58" s="124" t="s">
        <v>1015</v>
      </c>
      <c r="C58" s="124" t="s">
        <v>1016</v>
      </c>
      <c r="D58" s="124" t="s">
        <v>1017</v>
      </c>
      <c r="E58" s="123" t="s">
        <v>1018</v>
      </c>
      <c r="F58" s="123" t="s">
        <v>246</v>
      </c>
      <c r="G58" s="126">
        <v>72078.77</v>
      </c>
      <c r="H58" s="126">
        <v>9370.23</v>
      </c>
      <c r="I58" s="126">
        <f t="shared" si="0"/>
        <v>81449</v>
      </c>
      <c r="J58" s="123" t="s">
        <v>903</v>
      </c>
      <c r="K58" s="123" t="s">
        <v>1019</v>
      </c>
      <c r="L58" s="123" t="s">
        <v>863</v>
      </c>
      <c r="M58" s="123" t="s">
        <v>864</v>
      </c>
      <c r="N58" s="123" t="s">
        <v>864</v>
      </c>
      <c r="O58" s="123" t="s">
        <v>865</v>
      </c>
    </row>
    <row r="59" s="118" customFormat="1" ht="18" spans="1:15">
      <c r="A59" s="123" t="s">
        <v>1020</v>
      </c>
      <c r="B59" s="124" t="s">
        <v>1021</v>
      </c>
      <c r="C59" s="124" t="s">
        <v>1022</v>
      </c>
      <c r="D59" s="124" t="s">
        <v>914</v>
      </c>
      <c r="E59" s="123" t="s">
        <v>1023</v>
      </c>
      <c r="F59" s="123" t="s">
        <v>252</v>
      </c>
      <c r="G59" s="126">
        <v>50600</v>
      </c>
      <c r="H59" s="126">
        <v>6578</v>
      </c>
      <c r="I59" s="126">
        <f t="shared" si="0"/>
        <v>57178</v>
      </c>
      <c r="J59" s="123" t="s">
        <v>957</v>
      </c>
      <c r="K59" s="123" t="s">
        <v>916</v>
      </c>
      <c r="L59" s="123" t="s">
        <v>863</v>
      </c>
      <c r="M59" s="123" t="s">
        <v>864</v>
      </c>
      <c r="N59" s="123" t="s">
        <v>864</v>
      </c>
      <c r="O59" s="123" t="s">
        <v>865</v>
      </c>
    </row>
    <row r="60" s="118" customFormat="1" ht="18" spans="1:15">
      <c r="A60" s="123" t="s">
        <v>1024</v>
      </c>
      <c r="B60" s="124" t="s">
        <v>1021</v>
      </c>
      <c r="C60" s="124" t="s">
        <v>1025</v>
      </c>
      <c r="D60" s="124" t="s">
        <v>914</v>
      </c>
      <c r="E60" s="123" t="s">
        <v>1023</v>
      </c>
      <c r="F60" s="123" t="s">
        <v>252</v>
      </c>
      <c r="G60" s="126">
        <v>96188.1</v>
      </c>
      <c r="H60" s="126">
        <v>12504.45</v>
      </c>
      <c r="I60" s="126">
        <f t="shared" si="0"/>
        <v>108692.55</v>
      </c>
      <c r="J60" s="123" t="s">
        <v>957</v>
      </c>
      <c r="K60" s="123" t="s">
        <v>916</v>
      </c>
      <c r="L60" s="123" t="s">
        <v>863</v>
      </c>
      <c r="M60" s="123" t="s">
        <v>864</v>
      </c>
      <c r="N60" s="123" t="s">
        <v>864</v>
      </c>
      <c r="O60" s="123" t="s">
        <v>865</v>
      </c>
    </row>
    <row r="61" s="118" customFormat="1" ht="18" spans="1:15">
      <c r="A61" s="123" t="s">
        <v>1026</v>
      </c>
      <c r="B61" s="124" t="s">
        <v>1027</v>
      </c>
      <c r="C61" s="124" t="s">
        <v>1028</v>
      </c>
      <c r="D61" s="124" t="s">
        <v>966</v>
      </c>
      <c r="E61" s="123" t="s">
        <v>1029</v>
      </c>
      <c r="F61" s="123" t="s">
        <v>253</v>
      </c>
      <c r="G61" s="126">
        <v>15619.46</v>
      </c>
      <c r="H61" s="126">
        <v>2030.54</v>
      </c>
      <c r="I61" s="126">
        <f t="shared" si="0"/>
        <v>17650</v>
      </c>
      <c r="J61" s="123" t="s">
        <v>957</v>
      </c>
      <c r="K61" s="123" t="s">
        <v>916</v>
      </c>
      <c r="L61" s="123" t="s">
        <v>863</v>
      </c>
      <c r="M61" s="123" t="s">
        <v>864</v>
      </c>
      <c r="N61" s="123" t="s">
        <v>864</v>
      </c>
      <c r="O61" s="123" t="s">
        <v>865</v>
      </c>
    </row>
    <row r="62" s="118" customFormat="1" ht="18" spans="1:15">
      <c r="A62" s="123" t="s">
        <v>1030</v>
      </c>
      <c r="B62" s="124" t="s">
        <v>1031</v>
      </c>
      <c r="C62" s="124" t="s">
        <v>1032</v>
      </c>
      <c r="D62" s="124" t="s">
        <v>914</v>
      </c>
      <c r="E62" s="123" t="s">
        <v>1033</v>
      </c>
      <c r="F62" s="123" t="s">
        <v>254</v>
      </c>
      <c r="G62" s="126">
        <v>4845.14</v>
      </c>
      <c r="H62" s="126">
        <v>629.86</v>
      </c>
      <c r="I62" s="126">
        <f t="shared" si="0"/>
        <v>5475</v>
      </c>
      <c r="J62" s="123" t="s">
        <v>957</v>
      </c>
      <c r="K62" s="123" t="s">
        <v>916</v>
      </c>
      <c r="L62" s="123" t="s">
        <v>863</v>
      </c>
      <c r="M62" s="123" t="s">
        <v>864</v>
      </c>
      <c r="N62" s="123" t="s">
        <v>864</v>
      </c>
      <c r="O62" s="123" t="s">
        <v>865</v>
      </c>
    </row>
    <row r="63" s="118" customFormat="1" ht="18" spans="1:15">
      <c r="A63" s="123" t="s">
        <v>1034</v>
      </c>
      <c r="B63" s="124" t="s">
        <v>1031</v>
      </c>
      <c r="C63" s="124" t="s">
        <v>1035</v>
      </c>
      <c r="D63" s="124" t="s">
        <v>1017</v>
      </c>
      <c r="E63" s="123" t="s">
        <v>1036</v>
      </c>
      <c r="F63" s="123" t="s">
        <v>255</v>
      </c>
      <c r="G63" s="126">
        <v>6526.55</v>
      </c>
      <c r="H63" s="126">
        <v>848.45</v>
      </c>
      <c r="I63" s="126">
        <f t="shared" si="0"/>
        <v>7375</v>
      </c>
      <c r="J63" s="123" t="s">
        <v>986</v>
      </c>
      <c r="K63" s="123" t="s">
        <v>916</v>
      </c>
      <c r="L63" s="123" t="s">
        <v>863</v>
      </c>
      <c r="M63" s="123" t="s">
        <v>864</v>
      </c>
      <c r="N63" s="123" t="s">
        <v>864</v>
      </c>
      <c r="O63" s="123" t="s">
        <v>865</v>
      </c>
    </row>
    <row r="64" s="118" customFormat="1" ht="18" spans="1:15">
      <c r="A64" s="123" t="s">
        <v>1037</v>
      </c>
      <c r="B64" s="124" t="s">
        <v>1031</v>
      </c>
      <c r="C64" s="124" t="s">
        <v>1038</v>
      </c>
      <c r="D64" s="124" t="s">
        <v>1017</v>
      </c>
      <c r="E64" s="123" t="s">
        <v>1039</v>
      </c>
      <c r="F64" s="123" t="s">
        <v>256</v>
      </c>
      <c r="G64" s="126">
        <v>98997.35</v>
      </c>
      <c r="H64" s="126">
        <v>12869.65</v>
      </c>
      <c r="I64" s="126">
        <f t="shared" si="0"/>
        <v>111867</v>
      </c>
      <c r="J64" s="123" t="s">
        <v>909</v>
      </c>
      <c r="K64" s="123" t="s">
        <v>916</v>
      </c>
      <c r="L64" s="123" t="s">
        <v>863</v>
      </c>
      <c r="M64" s="123" t="s">
        <v>864</v>
      </c>
      <c r="N64" s="123" t="s">
        <v>864</v>
      </c>
      <c r="O64" s="123" t="s">
        <v>865</v>
      </c>
    </row>
    <row r="65" s="118" customFormat="1" ht="18" spans="1:15">
      <c r="A65" s="123" t="s">
        <v>612</v>
      </c>
      <c r="B65" s="124" t="s">
        <v>990</v>
      </c>
      <c r="C65" s="124" t="s">
        <v>1040</v>
      </c>
      <c r="D65" s="124" t="s">
        <v>1041</v>
      </c>
      <c r="E65" s="123" t="s">
        <v>1042</v>
      </c>
      <c r="F65" s="123" t="s">
        <v>258</v>
      </c>
      <c r="G65" s="126">
        <v>8414.23</v>
      </c>
      <c r="H65" s="126">
        <v>1093.85</v>
      </c>
      <c r="I65" s="126">
        <f t="shared" si="0"/>
        <v>9508.08</v>
      </c>
      <c r="J65" s="123" t="s">
        <v>986</v>
      </c>
      <c r="K65" s="123" t="s">
        <v>916</v>
      </c>
      <c r="L65" s="123" t="s">
        <v>863</v>
      </c>
      <c r="M65" s="123" t="s">
        <v>864</v>
      </c>
      <c r="N65" s="123" t="s">
        <v>864</v>
      </c>
      <c r="O65" s="123" t="s">
        <v>865</v>
      </c>
    </row>
    <row r="66" s="118" customFormat="1" ht="18" spans="1:15">
      <c r="A66" s="123" t="s">
        <v>1043</v>
      </c>
      <c r="B66" s="124" t="s">
        <v>1031</v>
      </c>
      <c r="C66" s="124" t="s">
        <v>1044</v>
      </c>
      <c r="D66" s="124" t="s">
        <v>1045</v>
      </c>
      <c r="E66" s="123" t="s">
        <v>993</v>
      </c>
      <c r="F66" s="123" t="s">
        <v>257</v>
      </c>
      <c r="G66" s="126">
        <v>297.09</v>
      </c>
      <c r="H66" s="126">
        <v>8.91</v>
      </c>
      <c r="I66" s="126">
        <f t="shared" si="0"/>
        <v>306</v>
      </c>
      <c r="J66" s="123" t="s">
        <v>957</v>
      </c>
      <c r="K66" s="123" t="s">
        <v>916</v>
      </c>
      <c r="L66" s="123" t="s">
        <v>863</v>
      </c>
      <c r="M66" s="123" t="s">
        <v>864</v>
      </c>
      <c r="N66" s="123" t="s">
        <v>864</v>
      </c>
      <c r="O66" s="123" t="s">
        <v>865</v>
      </c>
    </row>
    <row r="67" s="118" customFormat="1" ht="18" spans="1:15">
      <c r="A67" s="123" t="s">
        <v>1046</v>
      </c>
      <c r="B67" s="124" t="s">
        <v>1031</v>
      </c>
      <c r="C67" s="124" t="s">
        <v>1047</v>
      </c>
      <c r="D67" s="124" t="s">
        <v>859</v>
      </c>
      <c r="E67" s="123" t="s">
        <v>1048</v>
      </c>
      <c r="F67" s="123" t="s">
        <v>259</v>
      </c>
      <c r="G67" s="126">
        <v>12104.42</v>
      </c>
      <c r="H67" s="126">
        <v>1573.58</v>
      </c>
      <c r="I67" s="126">
        <f t="shared" ref="I67:I95" si="1">G67+H67</f>
        <v>13678</v>
      </c>
      <c r="J67" s="123" t="s">
        <v>959</v>
      </c>
      <c r="K67" s="123" t="s">
        <v>916</v>
      </c>
      <c r="L67" s="123" t="s">
        <v>863</v>
      </c>
      <c r="M67" s="123" t="s">
        <v>864</v>
      </c>
      <c r="N67" s="123" t="s">
        <v>864</v>
      </c>
      <c r="O67" s="123" t="s">
        <v>865</v>
      </c>
    </row>
    <row r="68" s="118" customFormat="1" ht="18" spans="1:15">
      <c r="A68" s="123" t="s">
        <v>1049</v>
      </c>
      <c r="B68" s="124" t="s">
        <v>1031</v>
      </c>
      <c r="C68" s="124" t="s">
        <v>1050</v>
      </c>
      <c r="D68" s="124" t="s">
        <v>1051</v>
      </c>
      <c r="E68" s="123" t="s">
        <v>1052</v>
      </c>
      <c r="F68" s="123" t="s">
        <v>108</v>
      </c>
      <c r="G68" s="126">
        <v>83623.89</v>
      </c>
      <c r="H68" s="126">
        <v>10871.11</v>
      </c>
      <c r="I68" s="126">
        <f t="shared" si="1"/>
        <v>94495</v>
      </c>
      <c r="J68" s="123" t="s">
        <v>908</v>
      </c>
      <c r="K68" s="123" t="s">
        <v>916</v>
      </c>
      <c r="L68" s="123" t="s">
        <v>863</v>
      </c>
      <c r="M68" s="123" t="s">
        <v>864</v>
      </c>
      <c r="N68" s="123" t="s">
        <v>864</v>
      </c>
      <c r="O68" s="123" t="s">
        <v>865</v>
      </c>
    </row>
    <row r="69" s="118" customFormat="1" ht="18" spans="1:15">
      <c r="A69" s="123" t="s">
        <v>1053</v>
      </c>
      <c r="B69" s="124" t="s">
        <v>1031</v>
      </c>
      <c r="C69" s="124" t="s">
        <v>1054</v>
      </c>
      <c r="D69" s="124" t="s">
        <v>1051</v>
      </c>
      <c r="E69" s="123" t="s">
        <v>1052</v>
      </c>
      <c r="F69" s="123" t="s">
        <v>108</v>
      </c>
      <c r="G69" s="126">
        <v>79725.66</v>
      </c>
      <c r="H69" s="126">
        <v>10364.34</v>
      </c>
      <c r="I69" s="126">
        <f t="shared" si="1"/>
        <v>90090</v>
      </c>
      <c r="J69" s="123" t="s">
        <v>908</v>
      </c>
      <c r="K69" s="123" t="s">
        <v>916</v>
      </c>
      <c r="L69" s="123" t="s">
        <v>863</v>
      </c>
      <c r="M69" s="123" t="s">
        <v>864</v>
      </c>
      <c r="N69" s="123" t="s">
        <v>864</v>
      </c>
      <c r="O69" s="123" t="s">
        <v>865</v>
      </c>
    </row>
    <row r="70" s="118" customFormat="1" ht="18" spans="1:15">
      <c r="A70" s="123" t="s">
        <v>1055</v>
      </c>
      <c r="B70" s="124" t="s">
        <v>1031</v>
      </c>
      <c r="C70" s="124" t="s">
        <v>1056</v>
      </c>
      <c r="D70" s="124" t="s">
        <v>1051</v>
      </c>
      <c r="E70" s="123" t="s">
        <v>1052</v>
      </c>
      <c r="F70" s="123" t="s">
        <v>108</v>
      </c>
      <c r="G70" s="126">
        <v>83349.56</v>
      </c>
      <c r="H70" s="126">
        <v>10835.44</v>
      </c>
      <c r="I70" s="126">
        <f t="shared" si="1"/>
        <v>94185</v>
      </c>
      <c r="J70" s="123" t="s">
        <v>908</v>
      </c>
      <c r="K70" s="123" t="s">
        <v>916</v>
      </c>
      <c r="L70" s="123" t="s">
        <v>863</v>
      </c>
      <c r="M70" s="123" t="s">
        <v>864</v>
      </c>
      <c r="N70" s="123" t="s">
        <v>864</v>
      </c>
      <c r="O70" s="123" t="s">
        <v>865</v>
      </c>
    </row>
    <row r="71" s="118" customFormat="1" ht="18" spans="1:16">
      <c r="A71" s="123" t="s">
        <v>1057</v>
      </c>
      <c r="B71" s="124" t="s">
        <v>1031</v>
      </c>
      <c r="C71" s="124" t="s">
        <v>1058</v>
      </c>
      <c r="D71" s="124" t="s">
        <v>966</v>
      </c>
      <c r="E71" s="123" t="s">
        <v>1059</v>
      </c>
      <c r="F71" s="125" t="s">
        <v>267</v>
      </c>
      <c r="G71" s="126">
        <v>33761.47</v>
      </c>
      <c r="H71" s="126">
        <v>3038.53</v>
      </c>
      <c r="I71" s="126">
        <f t="shared" si="1"/>
        <v>36800</v>
      </c>
      <c r="J71" s="123" t="s">
        <v>998</v>
      </c>
      <c r="K71" s="123" t="s">
        <v>916</v>
      </c>
      <c r="L71" s="123" t="s">
        <v>863</v>
      </c>
      <c r="M71" s="123" t="s">
        <v>864</v>
      </c>
      <c r="N71" s="123" t="s">
        <v>864</v>
      </c>
      <c r="O71" s="123" t="s">
        <v>865</v>
      </c>
      <c r="P71" s="127" t="s">
        <v>1060</v>
      </c>
    </row>
    <row r="72" s="118" customFormat="1" ht="18" spans="1:16">
      <c r="A72" s="123" t="s">
        <v>1061</v>
      </c>
      <c r="B72" s="124" t="s">
        <v>1031</v>
      </c>
      <c r="C72" s="124" t="s">
        <v>1062</v>
      </c>
      <c r="D72" s="124" t="s">
        <v>957</v>
      </c>
      <c r="E72" s="123" t="s">
        <v>1059</v>
      </c>
      <c r="F72" s="123" t="s">
        <v>267</v>
      </c>
      <c r="G72" s="126">
        <v>33302.75</v>
      </c>
      <c r="H72" s="126">
        <v>2997.25</v>
      </c>
      <c r="I72" s="126">
        <f t="shared" si="1"/>
        <v>36300</v>
      </c>
      <c r="J72" s="123" t="s">
        <v>861</v>
      </c>
      <c r="K72" s="123" t="s">
        <v>916</v>
      </c>
      <c r="L72" s="123" t="s">
        <v>863</v>
      </c>
      <c r="M72" s="123" t="s">
        <v>864</v>
      </c>
      <c r="N72" s="123" t="s">
        <v>864</v>
      </c>
      <c r="O72" s="123" t="s">
        <v>865</v>
      </c>
      <c r="P72" s="127" t="s">
        <v>1060</v>
      </c>
    </row>
    <row r="73" s="118" customFormat="1" ht="18" spans="1:15">
      <c r="A73" s="123" t="s">
        <v>1063</v>
      </c>
      <c r="B73" s="124" t="s">
        <v>1031</v>
      </c>
      <c r="C73" s="124" t="s">
        <v>1064</v>
      </c>
      <c r="D73" s="124" t="s">
        <v>1051</v>
      </c>
      <c r="E73" s="123" t="s">
        <v>1052</v>
      </c>
      <c r="F73" s="123" t="s">
        <v>108</v>
      </c>
      <c r="G73" s="126">
        <v>83349.56</v>
      </c>
      <c r="H73" s="126">
        <v>10835.44</v>
      </c>
      <c r="I73" s="126">
        <f t="shared" si="1"/>
        <v>94185</v>
      </c>
      <c r="J73" s="123" t="s">
        <v>908</v>
      </c>
      <c r="K73" s="123" t="s">
        <v>916</v>
      </c>
      <c r="L73" s="123" t="s">
        <v>863</v>
      </c>
      <c r="M73" s="123" t="s">
        <v>864</v>
      </c>
      <c r="N73" s="123" t="s">
        <v>864</v>
      </c>
      <c r="O73" s="123" t="s">
        <v>865</v>
      </c>
    </row>
    <row r="74" s="118" customFormat="1" ht="18" spans="1:15">
      <c r="A74" s="123" t="s">
        <v>1065</v>
      </c>
      <c r="B74" s="124" t="s">
        <v>1031</v>
      </c>
      <c r="C74" s="124" t="s">
        <v>1066</v>
      </c>
      <c r="D74" s="124" t="s">
        <v>1051</v>
      </c>
      <c r="E74" s="123" t="s">
        <v>1052</v>
      </c>
      <c r="F74" s="123" t="s">
        <v>108</v>
      </c>
      <c r="G74" s="126">
        <v>91907.08</v>
      </c>
      <c r="H74" s="126">
        <v>11947.92</v>
      </c>
      <c r="I74" s="126">
        <f t="shared" si="1"/>
        <v>103855</v>
      </c>
      <c r="J74" s="123" t="s">
        <v>908</v>
      </c>
      <c r="K74" s="123" t="s">
        <v>916</v>
      </c>
      <c r="L74" s="123" t="s">
        <v>863</v>
      </c>
      <c r="M74" s="123" t="s">
        <v>864</v>
      </c>
      <c r="N74" s="123" t="s">
        <v>864</v>
      </c>
      <c r="O74" s="123" t="s">
        <v>865</v>
      </c>
    </row>
    <row r="75" s="118" customFormat="1" ht="18" spans="1:15">
      <c r="A75" s="123" t="s">
        <v>1067</v>
      </c>
      <c r="B75" s="124" t="s">
        <v>1031</v>
      </c>
      <c r="C75" s="124" t="s">
        <v>1068</v>
      </c>
      <c r="D75" s="124" t="s">
        <v>1051</v>
      </c>
      <c r="E75" s="123" t="s">
        <v>1052</v>
      </c>
      <c r="F75" s="123" t="s">
        <v>108</v>
      </c>
      <c r="G75" s="126">
        <v>89154.87</v>
      </c>
      <c r="H75" s="126">
        <v>11590.13</v>
      </c>
      <c r="I75" s="126">
        <f t="shared" si="1"/>
        <v>100745</v>
      </c>
      <c r="J75" s="123" t="s">
        <v>908</v>
      </c>
      <c r="K75" s="123" t="s">
        <v>916</v>
      </c>
      <c r="L75" s="123" t="s">
        <v>863</v>
      </c>
      <c r="M75" s="123" t="s">
        <v>864</v>
      </c>
      <c r="N75" s="123" t="s">
        <v>864</v>
      </c>
      <c r="O75" s="123" t="s">
        <v>865</v>
      </c>
    </row>
    <row r="76" s="118" customFormat="1" ht="18" spans="1:15">
      <c r="A76" s="123" t="s">
        <v>1069</v>
      </c>
      <c r="B76" s="124" t="s">
        <v>1031</v>
      </c>
      <c r="C76" s="124" t="s">
        <v>1070</v>
      </c>
      <c r="D76" s="124" t="s">
        <v>1051</v>
      </c>
      <c r="E76" s="123" t="s">
        <v>1052</v>
      </c>
      <c r="F76" s="123" t="s">
        <v>108</v>
      </c>
      <c r="G76" s="126">
        <v>89840.71</v>
      </c>
      <c r="H76" s="126">
        <v>11679.29</v>
      </c>
      <c r="I76" s="126">
        <f t="shared" si="1"/>
        <v>101520</v>
      </c>
      <c r="J76" s="123" t="s">
        <v>908</v>
      </c>
      <c r="K76" s="123" t="s">
        <v>916</v>
      </c>
      <c r="L76" s="123" t="s">
        <v>863</v>
      </c>
      <c r="M76" s="123" t="s">
        <v>864</v>
      </c>
      <c r="N76" s="123" t="s">
        <v>864</v>
      </c>
      <c r="O76" s="123" t="s">
        <v>865</v>
      </c>
    </row>
    <row r="77" s="118" customFormat="1" ht="18" spans="1:15">
      <c r="A77" s="123" t="s">
        <v>604</v>
      </c>
      <c r="B77" s="124" t="s">
        <v>1071</v>
      </c>
      <c r="C77" s="124" t="s">
        <v>1072</v>
      </c>
      <c r="D77" s="124" t="s">
        <v>962</v>
      </c>
      <c r="E77" s="123" t="s">
        <v>1073</v>
      </c>
      <c r="F77" s="123" t="s">
        <v>261</v>
      </c>
      <c r="G77" s="126">
        <v>442.48</v>
      </c>
      <c r="H77" s="126">
        <v>57.52</v>
      </c>
      <c r="I77" s="126">
        <f t="shared" si="1"/>
        <v>500</v>
      </c>
      <c r="J77" s="123" t="s">
        <v>986</v>
      </c>
      <c r="K77" s="123" t="s">
        <v>916</v>
      </c>
      <c r="L77" s="123" t="s">
        <v>863</v>
      </c>
      <c r="M77" s="123" t="s">
        <v>864</v>
      </c>
      <c r="N77" s="123" t="s">
        <v>864</v>
      </c>
      <c r="O77" s="123" t="s">
        <v>865</v>
      </c>
    </row>
    <row r="78" s="118" customFormat="1" ht="18" spans="1:15">
      <c r="A78" s="123" t="s">
        <v>1074</v>
      </c>
      <c r="B78" s="124" t="s">
        <v>1031</v>
      </c>
      <c r="C78" s="124" t="s">
        <v>1075</v>
      </c>
      <c r="D78" s="124" t="s">
        <v>914</v>
      </c>
      <c r="E78" s="123" t="s">
        <v>1076</v>
      </c>
      <c r="F78" s="123" t="s">
        <v>262</v>
      </c>
      <c r="G78" s="126">
        <v>84637.17</v>
      </c>
      <c r="H78" s="126">
        <v>11002.83</v>
      </c>
      <c r="I78" s="126">
        <f t="shared" si="1"/>
        <v>95640</v>
      </c>
      <c r="J78" s="123" t="s">
        <v>957</v>
      </c>
      <c r="K78" s="123" t="s">
        <v>916</v>
      </c>
      <c r="L78" s="123" t="s">
        <v>863</v>
      </c>
      <c r="M78" s="123" t="s">
        <v>864</v>
      </c>
      <c r="N78" s="123" t="s">
        <v>864</v>
      </c>
      <c r="O78" s="123" t="s">
        <v>865</v>
      </c>
    </row>
    <row r="79" s="118" customFormat="1" ht="18" spans="1:15">
      <c r="A79" s="123" t="s">
        <v>1077</v>
      </c>
      <c r="B79" s="124" t="s">
        <v>1078</v>
      </c>
      <c r="C79" s="124" t="s">
        <v>1079</v>
      </c>
      <c r="D79" s="124" t="s">
        <v>1017</v>
      </c>
      <c r="E79" s="123" t="s">
        <v>1080</v>
      </c>
      <c r="F79" s="123" t="s">
        <v>263</v>
      </c>
      <c r="G79" s="126">
        <v>2378.77</v>
      </c>
      <c r="H79" s="126">
        <v>309.23</v>
      </c>
      <c r="I79" s="126">
        <f t="shared" si="1"/>
        <v>2688</v>
      </c>
      <c r="J79" s="123" t="s">
        <v>908</v>
      </c>
      <c r="K79" s="123" t="s">
        <v>916</v>
      </c>
      <c r="L79" s="123" t="s">
        <v>863</v>
      </c>
      <c r="M79" s="123" t="s">
        <v>864</v>
      </c>
      <c r="N79" s="123" t="s">
        <v>864</v>
      </c>
      <c r="O79" s="123" t="s">
        <v>865</v>
      </c>
    </row>
    <row r="80" s="118" customFormat="1" ht="18" spans="1:15">
      <c r="A80" s="123" t="s">
        <v>1081</v>
      </c>
      <c r="B80" s="124" t="s">
        <v>1031</v>
      </c>
      <c r="C80" s="124" t="s">
        <v>1082</v>
      </c>
      <c r="D80" s="124" t="s">
        <v>957</v>
      </c>
      <c r="E80" s="123" t="s">
        <v>1083</v>
      </c>
      <c r="F80" s="123" t="s">
        <v>264</v>
      </c>
      <c r="G80" s="126">
        <v>1712.39</v>
      </c>
      <c r="H80" s="126">
        <v>222.61</v>
      </c>
      <c r="I80" s="126">
        <f t="shared" si="1"/>
        <v>1935</v>
      </c>
      <c r="J80" s="123" t="s">
        <v>957</v>
      </c>
      <c r="K80" s="123" t="s">
        <v>916</v>
      </c>
      <c r="L80" s="123" t="s">
        <v>863</v>
      </c>
      <c r="M80" s="123" t="s">
        <v>864</v>
      </c>
      <c r="N80" s="123" t="s">
        <v>864</v>
      </c>
      <c r="O80" s="123" t="s">
        <v>865</v>
      </c>
    </row>
    <row r="81" s="118" customFormat="1" ht="18" spans="1:15">
      <c r="A81" s="123" t="s">
        <v>1084</v>
      </c>
      <c r="B81" s="124" t="s">
        <v>1078</v>
      </c>
      <c r="C81" s="124" t="s">
        <v>1085</v>
      </c>
      <c r="D81" s="124" t="s">
        <v>992</v>
      </c>
      <c r="E81" s="123" t="s">
        <v>1086</v>
      </c>
      <c r="F81" s="123" t="s">
        <v>218</v>
      </c>
      <c r="G81" s="126">
        <v>424.78</v>
      </c>
      <c r="H81" s="126">
        <v>55.22</v>
      </c>
      <c r="I81" s="126">
        <f t="shared" si="1"/>
        <v>480</v>
      </c>
      <c r="J81" s="123" t="s">
        <v>998</v>
      </c>
      <c r="K81" s="123" t="s">
        <v>916</v>
      </c>
      <c r="L81" s="123" t="s">
        <v>863</v>
      </c>
      <c r="M81" s="123" t="s">
        <v>864</v>
      </c>
      <c r="N81" s="123" t="s">
        <v>864</v>
      </c>
      <c r="O81" s="123" t="s">
        <v>865</v>
      </c>
    </row>
    <row r="82" s="118" customFormat="1" ht="18" spans="1:15">
      <c r="A82" s="123" t="s">
        <v>1087</v>
      </c>
      <c r="B82" s="124" t="s">
        <v>1078</v>
      </c>
      <c r="C82" s="124" t="s">
        <v>1088</v>
      </c>
      <c r="D82" s="124" t="s">
        <v>957</v>
      </c>
      <c r="E82" s="123" t="s">
        <v>1089</v>
      </c>
      <c r="F82" s="123" t="s">
        <v>265</v>
      </c>
      <c r="G82" s="126">
        <v>2514.15</v>
      </c>
      <c r="H82" s="126">
        <v>150.85</v>
      </c>
      <c r="I82" s="126">
        <f t="shared" si="1"/>
        <v>2665</v>
      </c>
      <c r="J82" s="123" t="s">
        <v>861</v>
      </c>
      <c r="K82" s="123" t="s">
        <v>916</v>
      </c>
      <c r="L82" s="123" t="s">
        <v>863</v>
      </c>
      <c r="M82" s="123" t="s">
        <v>864</v>
      </c>
      <c r="N82" s="123" t="s">
        <v>864</v>
      </c>
      <c r="O82" s="123" t="s">
        <v>865</v>
      </c>
    </row>
    <row r="83" s="118" customFormat="1" ht="18" spans="1:15">
      <c r="A83" s="123" t="s">
        <v>624</v>
      </c>
      <c r="B83" s="124" t="s">
        <v>990</v>
      </c>
      <c r="C83" s="124" t="s">
        <v>1090</v>
      </c>
      <c r="D83" s="124" t="s">
        <v>966</v>
      </c>
      <c r="E83" s="123" t="s">
        <v>1091</v>
      </c>
      <c r="F83" s="123" t="s">
        <v>266</v>
      </c>
      <c r="G83" s="126">
        <v>9347.79</v>
      </c>
      <c r="H83" s="126">
        <v>1215.21</v>
      </c>
      <c r="I83" s="126">
        <f t="shared" si="1"/>
        <v>10563</v>
      </c>
      <c r="J83" s="123" t="s">
        <v>998</v>
      </c>
      <c r="K83" s="123" t="s">
        <v>916</v>
      </c>
      <c r="L83" s="123" t="s">
        <v>863</v>
      </c>
      <c r="M83" s="123" t="s">
        <v>864</v>
      </c>
      <c r="N83" s="123" t="s">
        <v>864</v>
      </c>
      <c r="O83" s="123" t="s">
        <v>865</v>
      </c>
    </row>
    <row r="84" s="118" customFormat="1" ht="18" spans="1:15">
      <c r="A84" s="123" t="s">
        <v>1092</v>
      </c>
      <c r="B84" s="124" t="s">
        <v>955</v>
      </c>
      <c r="C84" s="124" t="s">
        <v>1093</v>
      </c>
      <c r="D84" s="124" t="s">
        <v>1094</v>
      </c>
      <c r="E84" s="123" t="s">
        <v>1095</v>
      </c>
      <c r="F84" s="123" t="s">
        <v>204</v>
      </c>
      <c r="G84" s="126">
        <v>2358.49</v>
      </c>
      <c r="H84" s="126">
        <v>141.51</v>
      </c>
      <c r="I84" s="126">
        <f t="shared" si="1"/>
        <v>2500</v>
      </c>
      <c r="J84" s="123" t="s">
        <v>903</v>
      </c>
      <c r="K84" s="123" t="s">
        <v>916</v>
      </c>
      <c r="L84" s="123" t="s">
        <v>863</v>
      </c>
      <c r="M84" s="123" t="s">
        <v>864</v>
      </c>
      <c r="N84" s="123" t="s">
        <v>864</v>
      </c>
      <c r="O84" s="123" t="s">
        <v>865</v>
      </c>
    </row>
    <row r="85" s="118" customFormat="1" ht="18" spans="1:15">
      <c r="A85" s="123" t="s">
        <v>1096</v>
      </c>
      <c r="B85" s="124" t="s">
        <v>1097</v>
      </c>
      <c r="C85" s="124" t="s">
        <v>1098</v>
      </c>
      <c r="D85" s="124" t="s">
        <v>1094</v>
      </c>
      <c r="E85" s="123" t="s">
        <v>1099</v>
      </c>
      <c r="F85" s="123" t="s">
        <v>224</v>
      </c>
      <c r="G85" s="126">
        <v>1238.05</v>
      </c>
      <c r="H85" s="126">
        <v>160.95</v>
      </c>
      <c r="I85" s="126">
        <f t="shared" si="1"/>
        <v>1399</v>
      </c>
      <c r="J85" s="123" t="s">
        <v>908</v>
      </c>
      <c r="K85" s="123" t="s">
        <v>916</v>
      </c>
      <c r="L85" s="123" t="s">
        <v>863</v>
      </c>
      <c r="M85" s="123" t="s">
        <v>864</v>
      </c>
      <c r="N85" s="123" t="s">
        <v>864</v>
      </c>
      <c r="O85" s="123" t="s">
        <v>865</v>
      </c>
    </row>
    <row r="86" s="118" customFormat="1" ht="18" spans="1:15">
      <c r="A86" s="123" t="s">
        <v>1100</v>
      </c>
      <c r="B86" s="124" t="s">
        <v>1031</v>
      </c>
      <c r="C86" s="124" t="s">
        <v>1101</v>
      </c>
      <c r="D86" s="124" t="s">
        <v>1102</v>
      </c>
      <c r="E86" s="123" t="s">
        <v>1103</v>
      </c>
      <c r="F86" s="123" t="s">
        <v>268</v>
      </c>
      <c r="G86" s="126">
        <v>56527.52</v>
      </c>
      <c r="H86" s="126">
        <v>7348.58</v>
      </c>
      <c r="I86" s="126">
        <f t="shared" si="1"/>
        <v>63876.1</v>
      </c>
      <c r="J86" s="123" t="s">
        <v>909</v>
      </c>
      <c r="K86" s="123" t="s">
        <v>916</v>
      </c>
      <c r="L86" s="123" t="s">
        <v>863</v>
      </c>
      <c r="M86" s="123" t="s">
        <v>864</v>
      </c>
      <c r="N86" s="123" t="s">
        <v>864</v>
      </c>
      <c r="O86" s="123" t="s">
        <v>865</v>
      </c>
    </row>
    <row r="87" s="118" customFormat="1" ht="18" spans="1:15">
      <c r="A87" s="123" t="s">
        <v>1104</v>
      </c>
      <c r="B87" s="124" t="s">
        <v>1078</v>
      </c>
      <c r="C87" s="124" t="s">
        <v>1105</v>
      </c>
      <c r="D87" s="124" t="s">
        <v>909</v>
      </c>
      <c r="E87" s="123" t="s">
        <v>1106</v>
      </c>
      <c r="F87" s="123" t="s">
        <v>269</v>
      </c>
      <c r="G87" s="126">
        <v>21079.66</v>
      </c>
      <c r="H87" s="126">
        <v>2740.34</v>
      </c>
      <c r="I87" s="126">
        <f t="shared" si="1"/>
        <v>23820</v>
      </c>
      <c r="J87" s="123" t="s">
        <v>986</v>
      </c>
      <c r="K87" s="123" t="s">
        <v>916</v>
      </c>
      <c r="L87" s="123" t="s">
        <v>863</v>
      </c>
      <c r="M87" s="123" t="s">
        <v>864</v>
      </c>
      <c r="N87" s="123" t="s">
        <v>864</v>
      </c>
      <c r="O87" s="123" t="s">
        <v>865</v>
      </c>
    </row>
    <row r="88" s="118" customFormat="1" ht="18" spans="1:15">
      <c r="A88" s="123" t="s">
        <v>1107</v>
      </c>
      <c r="B88" s="124" t="s">
        <v>1031</v>
      </c>
      <c r="C88" s="124" t="s">
        <v>1108</v>
      </c>
      <c r="D88" s="124" t="s">
        <v>992</v>
      </c>
      <c r="E88" s="123" t="s">
        <v>1109</v>
      </c>
      <c r="F88" s="123" t="s">
        <v>270</v>
      </c>
      <c r="G88" s="126">
        <v>5610.09</v>
      </c>
      <c r="H88" s="126">
        <v>504.91</v>
      </c>
      <c r="I88" s="126">
        <f t="shared" si="1"/>
        <v>6115</v>
      </c>
      <c r="J88" s="123" t="s">
        <v>966</v>
      </c>
      <c r="K88" s="123" t="s">
        <v>916</v>
      </c>
      <c r="L88" s="123" t="s">
        <v>863</v>
      </c>
      <c r="M88" s="123" t="s">
        <v>864</v>
      </c>
      <c r="N88" s="123" t="s">
        <v>864</v>
      </c>
      <c r="O88" s="123" t="s">
        <v>865</v>
      </c>
    </row>
    <row r="89" s="118" customFormat="1" ht="18" spans="1:15">
      <c r="A89" s="123" t="s">
        <v>608</v>
      </c>
      <c r="B89" s="124" t="s">
        <v>990</v>
      </c>
      <c r="C89" s="124" t="s">
        <v>1110</v>
      </c>
      <c r="D89" s="124" t="s">
        <v>957</v>
      </c>
      <c r="E89" s="123" t="s">
        <v>1111</v>
      </c>
      <c r="F89" s="123" t="s">
        <v>271</v>
      </c>
      <c r="G89" s="126">
        <v>65929.2</v>
      </c>
      <c r="H89" s="126">
        <v>8570.8</v>
      </c>
      <c r="I89" s="126">
        <f t="shared" si="1"/>
        <v>74500</v>
      </c>
      <c r="J89" s="123" t="s">
        <v>861</v>
      </c>
      <c r="K89" s="123" t="s">
        <v>916</v>
      </c>
      <c r="L89" s="123" t="s">
        <v>863</v>
      </c>
      <c r="M89" s="123" t="s">
        <v>864</v>
      </c>
      <c r="N89" s="123" t="s">
        <v>864</v>
      </c>
      <c r="O89" s="123" t="s">
        <v>865</v>
      </c>
    </row>
    <row r="90" s="118" customFormat="1" ht="18" spans="1:15">
      <c r="A90" s="123" t="s">
        <v>1112</v>
      </c>
      <c r="B90" s="124" t="s">
        <v>1031</v>
      </c>
      <c r="C90" s="124" t="s">
        <v>1113</v>
      </c>
      <c r="D90" s="124" t="s">
        <v>962</v>
      </c>
      <c r="E90" s="123" t="s">
        <v>1114</v>
      </c>
      <c r="F90" s="123" t="s">
        <v>272</v>
      </c>
      <c r="G90" s="126">
        <v>29951.32</v>
      </c>
      <c r="H90" s="126">
        <v>3893.68</v>
      </c>
      <c r="I90" s="126">
        <f t="shared" si="1"/>
        <v>33845</v>
      </c>
      <c r="J90" s="123" t="s">
        <v>957</v>
      </c>
      <c r="K90" s="123" t="s">
        <v>916</v>
      </c>
      <c r="L90" s="123" t="s">
        <v>863</v>
      </c>
      <c r="M90" s="123" t="s">
        <v>864</v>
      </c>
      <c r="N90" s="123" t="s">
        <v>864</v>
      </c>
      <c r="O90" s="123" t="s">
        <v>865</v>
      </c>
    </row>
    <row r="91" s="118" customFormat="1" ht="18" spans="1:15">
      <c r="A91" s="123" t="s">
        <v>1115</v>
      </c>
      <c r="B91" s="124" t="s">
        <v>1031</v>
      </c>
      <c r="C91" s="124" t="s">
        <v>1116</v>
      </c>
      <c r="D91" s="124" t="s">
        <v>861</v>
      </c>
      <c r="E91" s="123" t="s">
        <v>1114</v>
      </c>
      <c r="F91" s="123" t="s">
        <v>272</v>
      </c>
      <c r="G91" s="126">
        <v>18442.48</v>
      </c>
      <c r="H91" s="126">
        <v>2397.52</v>
      </c>
      <c r="I91" s="126">
        <f t="shared" si="1"/>
        <v>20840</v>
      </c>
      <c r="J91" s="123" t="s">
        <v>959</v>
      </c>
      <c r="K91" s="123" t="s">
        <v>916</v>
      </c>
      <c r="L91" s="123" t="s">
        <v>863</v>
      </c>
      <c r="M91" s="123" t="s">
        <v>864</v>
      </c>
      <c r="N91" s="123" t="s">
        <v>864</v>
      </c>
      <c r="O91" s="123" t="s">
        <v>865</v>
      </c>
    </row>
    <row r="92" s="118" customFormat="1" ht="18" spans="1:15">
      <c r="A92" s="123" t="s">
        <v>1117</v>
      </c>
      <c r="B92" s="124" t="s">
        <v>1031</v>
      </c>
      <c r="C92" s="124" t="s">
        <v>1118</v>
      </c>
      <c r="D92" s="124" t="s">
        <v>959</v>
      </c>
      <c r="E92" s="123" t="s">
        <v>1114</v>
      </c>
      <c r="F92" s="123" t="s">
        <v>272</v>
      </c>
      <c r="G92" s="126">
        <v>3646.01</v>
      </c>
      <c r="H92" s="126">
        <v>473.99</v>
      </c>
      <c r="I92" s="126">
        <f t="shared" si="1"/>
        <v>4120</v>
      </c>
      <c r="J92" s="123" t="s">
        <v>903</v>
      </c>
      <c r="K92" s="123" t="s">
        <v>916</v>
      </c>
      <c r="L92" s="123" t="s">
        <v>863</v>
      </c>
      <c r="M92" s="123" t="s">
        <v>864</v>
      </c>
      <c r="N92" s="123" t="s">
        <v>864</v>
      </c>
      <c r="O92" s="123" t="s">
        <v>865</v>
      </c>
    </row>
    <row r="93" s="118" customFormat="1" ht="18" spans="1:15">
      <c r="A93" s="123" t="s">
        <v>1119</v>
      </c>
      <c r="B93" s="124" t="s">
        <v>1078</v>
      </c>
      <c r="C93" s="124" t="s">
        <v>1120</v>
      </c>
      <c r="D93" s="124" t="s">
        <v>908</v>
      </c>
      <c r="E93" s="123" t="s">
        <v>1121</v>
      </c>
      <c r="F93" s="123" t="s">
        <v>273</v>
      </c>
      <c r="G93" s="126">
        <v>12535.99</v>
      </c>
      <c r="H93" s="126">
        <v>1629.68</v>
      </c>
      <c r="I93" s="126">
        <f t="shared" si="1"/>
        <v>14165.67</v>
      </c>
      <c r="J93" s="123" t="s">
        <v>908</v>
      </c>
      <c r="K93" s="123" t="s">
        <v>916</v>
      </c>
      <c r="L93" s="123" t="s">
        <v>863</v>
      </c>
      <c r="M93" s="123" t="s">
        <v>864</v>
      </c>
      <c r="N93" s="123" t="s">
        <v>864</v>
      </c>
      <c r="O93" s="123" t="s">
        <v>865</v>
      </c>
    </row>
    <row r="94" s="118" customFormat="1" ht="18" spans="1:15">
      <c r="A94" s="123" t="s">
        <v>1122</v>
      </c>
      <c r="B94" s="124" t="s">
        <v>1078</v>
      </c>
      <c r="C94" s="124" t="s">
        <v>1123</v>
      </c>
      <c r="D94" s="124" t="s">
        <v>908</v>
      </c>
      <c r="E94" s="123" t="s">
        <v>1121</v>
      </c>
      <c r="F94" s="123" t="s">
        <v>273</v>
      </c>
      <c r="G94" s="126">
        <v>4558.3</v>
      </c>
      <c r="H94" s="126">
        <v>592.58</v>
      </c>
      <c r="I94" s="126">
        <f t="shared" si="1"/>
        <v>5150.88</v>
      </c>
      <c r="J94" s="123" t="s">
        <v>908</v>
      </c>
      <c r="K94" s="123" t="s">
        <v>916</v>
      </c>
      <c r="L94" s="123" t="s">
        <v>863</v>
      </c>
      <c r="M94" s="123" t="s">
        <v>864</v>
      </c>
      <c r="N94" s="123" t="s">
        <v>864</v>
      </c>
      <c r="O94" s="123" t="s">
        <v>865</v>
      </c>
    </row>
    <row r="95" s="118" customFormat="1" ht="18" spans="1:15">
      <c r="A95" s="123" t="s">
        <v>1124</v>
      </c>
      <c r="B95" s="124" t="s">
        <v>1078</v>
      </c>
      <c r="C95" s="124" t="s">
        <v>1125</v>
      </c>
      <c r="D95" s="124" t="s">
        <v>908</v>
      </c>
      <c r="E95" s="123" t="s">
        <v>1121</v>
      </c>
      <c r="F95" s="123" t="s">
        <v>273</v>
      </c>
      <c r="G95" s="126">
        <v>2632.87</v>
      </c>
      <c r="H95" s="126">
        <v>342.27</v>
      </c>
      <c r="I95" s="126">
        <f t="shared" si="1"/>
        <v>2975.14</v>
      </c>
      <c r="J95" s="123" t="s">
        <v>908</v>
      </c>
      <c r="K95" s="123" t="s">
        <v>916</v>
      </c>
      <c r="L95" s="123" t="s">
        <v>863</v>
      </c>
      <c r="M95" s="123" t="s">
        <v>864</v>
      </c>
      <c r="N95" s="123" t="s">
        <v>864</v>
      </c>
      <c r="O95" s="123" t="s">
        <v>865</v>
      </c>
    </row>
  </sheetData>
  <autoFilter xmlns:etc="http://www.wps.cn/officeDocument/2017/etCustomData" ref="A2:P95" etc:filterBottomFollowUsedRange="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5"/>
  <sheetViews>
    <sheetView zoomScale="130" zoomScaleNormal="130" workbookViewId="0">
      <selection activeCell="E18" sqref="E18"/>
    </sheetView>
  </sheetViews>
  <sheetFormatPr defaultColWidth="6.5" defaultRowHeight="14.4"/>
  <cols>
    <col min="1" max="1" width="6.5" customWidth="1"/>
    <col min="2" max="2" width="19.7777777777778" customWidth="1"/>
    <col min="3" max="3" width="14.1111111111111" customWidth="1"/>
    <col min="4" max="4" width="10.1111111111111" customWidth="1"/>
    <col min="5" max="5" width="49.5555555555556" customWidth="1"/>
    <col min="6" max="8" width="20.8888888888889" customWidth="1"/>
    <col min="9" max="9" width="31.4444444444444" customWidth="1"/>
    <col min="10" max="10" width="18.6296296296296" customWidth="1"/>
    <col min="11" max="11" width="7" customWidth="1"/>
    <col min="12" max="25" width="11.1296296296296" customWidth="1"/>
    <col min="26" max="27" width="18.6296296296296" customWidth="1"/>
    <col min="28" max="16384" width="6.5" customWidth="1"/>
  </cols>
  <sheetData>
    <row r="1" s="113" customFormat="1" spans="1:27">
      <c r="A1" s="114" t="s">
        <v>320</v>
      </c>
      <c r="B1" s="114" t="s">
        <v>852</v>
      </c>
      <c r="C1" s="114" t="s">
        <v>843</v>
      </c>
      <c r="D1" s="114" t="s">
        <v>844</v>
      </c>
      <c r="E1" s="114" t="s">
        <v>847</v>
      </c>
      <c r="F1" s="114" t="s">
        <v>846</v>
      </c>
      <c r="G1" s="6" t="s">
        <v>38</v>
      </c>
      <c r="H1" s="6" t="s">
        <v>39</v>
      </c>
      <c r="I1" s="114" t="s">
        <v>1126</v>
      </c>
      <c r="J1" s="114" t="s">
        <v>1127</v>
      </c>
      <c r="K1" s="114" t="s">
        <v>1128</v>
      </c>
      <c r="L1" s="114" t="s">
        <v>1129</v>
      </c>
      <c r="M1" s="6" t="s">
        <v>1130</v>
      </c>
      <c r="N1" s="114" t="s">
        <v>848</v>
      </c>
      <c r="O1" s="114" t="s">
        <v>1131</v>
      </c>
      <c r="P1" s="114" t="s">
        <v>849</v>
      </c>
      <c r="Q1" s="114" t="s">
        <v>1132</v>
      </c>
      <c r="R1" s="114" t="s">
        <v>1133</v>
      </c>
      <c r="S1" s="114" t="s">
        <v>1134</v>
      </c>
      <c r="T1" s="114" t="s">
        <v>845</v>
      </c>
      <c r="U1" s="114" t="s">
        <v>1135</v>
      </c>
      <c r="V1" s="6" t="s">
        <v>1136</v>
      </c>
      <c r="W1" s="114" t="s">
        <v>1137</v>
      </c>
      <c r="X1" s="114" t="s">
        <v>1138</v>
      </c>
      <c r="Y1" s="6" t="s">
        <v>1139</v>
      </c>
      <c r="Z1" s="6" t="s">
        <v>1140</v>
      </c>
      <c r="AA1" s="6" t="s">
        <v>1141</v>
      </c>
    </row>
    <row r="2" s="113" customFormat="1" ht="15.6" spans="1:27">
      <c r="A2" s="115" t="s">
        <v>1142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="113" customFormat="1" spans="1:27">
      <c r="A3" s="114" t="s">
        <v>320</v>
      </c>
      <c r="B3" s="114" t="s">
        <v>852</v>
      </c>
      <c r="C3" s="114" t="s">
        <v>843</v>
      </c>
      <c r="D3" s="114" t="s">
        <v>844</v>
      </c>
      <c r="E3" s="114" t="s">
        <v>847</v>
      </c>
      <c r="F3" s="114" t="s">
        <v>846</v>
      </c>
      <c r="G3" s="6" t="s">
        <v>38</v>
      </c>
      <c r="H3" s="6" t="s">
        <v>39</v>
      </c>
      <c r="I3" s="114" t="s">
        <v>1126</v>
      </c>
      <c r="J3" s="114" t="s">
        <v>1127</v>
      </c>
      <c r="K3" s="114" t="s">
        <v>1128</v>
      </c>
      <c r="L3" s="114" t="s">
        <v>1129</v>
      </c>
      <c r="M3" s="6" t="s">
        <v>1130</v>
      </c>
      <c r="N3" s="114" t="s">
        <v>848</v>
      </c>
      <c r="O3" s="114" t="s">
        <v>1131</v>
      </c>
      <c r="P3" s="114" t="s">
        <v>849</v>
      </c>
      <c r="Q3" s="114" t="s">
        <v>1132</v>
      </c>
      <c r="R3" s="114" t="s">
        <v>1133</v>
      </c>
      <c r="S3" s="114" t="s">
        <v>1134</v>
      </c>
      <c r="T3" s="114" t="s">
        <v>845</v>
      </c>
      <c r="U3" s="114" t="s">
        <v>1135</v>
      </c>
      <c r="V3" s="6" t="s">
        <v>1136</v>
      </c>
      <c r="W3" s="114" t="s">
        <v>1137</v>
      </c>
      <c r="X3" s="114" t="s">
        <v>1138</v>
      </c>
      <c r="Y3" s="6" t="s">
        <v>1139</v>
      </c>
      <c r="Z3" s="6" t="s">
        <v>1140</v>
      </c>
      <c r="AA3" s="6" t="s">
        <v>1141</v>
      </c>
    </row>
    <row r="4" s="113" customFormat="1" spans="1:27">
      <c r="A4" s="116">
        <v>1</v>
      </c>
      <c r="B4" s="116" t="s">
        <v>1143</v>
      </c>
      <c r="C4" s="116" t="s">
        <v>983</v>
      </c>
      <c r="D4" s="116" t="s">
        <v>988</v>
      </c>
      <c r="E4" s="116" t="s">
        <v>93</v>
      </c>
      <c r="F4" s="116" t="s">
        <v>985</v>
      </c>
      <c r="G4" s="116" t="s">
        <v>74</v>
      </c>
      <c r="H4" s="116" t="str">
        <f>I4</f>
        <v>*交通运输设备*6.5T前桥总成</v>
      </c>
      <c r="I4" s="116" t="s">
        <v>124</v>
      </c>
      <c r="J4" s="116" t="s">
        <v>1144</v>
      </c>
      <c r="K4" s="116" t="s">
        <v>1145</v>
      </c>
      <c r="L4" s="116">
        <v>3</v>
      </c>
      <c r="M4" s="116">
        <v>6084.07079646</v>
      </c>
      <c r="N4" s="116">
        <v>18252.21</v>
      </c>
      <c r="O4" s="116">
        <v>0.13</v>
      </c>
      <c r="P4" s="116">
        <v>2372.79</v>
      </c>
      <c r="Q4" s="116">
        <v>20625</v>
      </c>
      <c r="R4" s="116" t="s">
        <v>1146</v>
      </c>
      <c r="S4" s="116" t="s">
        <v>1147</v>
      </c>
      <c r="T4" s="116" t="s">
        <v>989</v>
      </c>
      <c r="U4" s="116" t="s">
        <v>337</v>
      </c>
      <c r="V4" s="116" t="s">
        <v>1148</v>
      </c>
      <c r="W4" s="116" t="s">
        <v>1149</v>
      </c>
      <c r="X4" s="116" t="s">
        <v>1150</v>
      </c>
      <c r="Y4" s="116" t="s">
        <v>1151</v>
      </c>
      <c r="Z4" s="116"/>
      <c r="AA4" s="116"/>
    </row>
    <row r="5" s="113" customFormat="1" spans="1:27">
      <c r="A5" s="116">
        <v>2</v>
      </c>
      <c r="B5" s="116" t="s">
        <v>1143</v>
      </c>
      <c r="C5" s="116" t="s">
        <v>983</v>
      </c>
      <c r="D5" s="116" t="s">
        <v>984</v>
      </c>
      <c r="E5" s="116" t="s">
        <v>93</v>
      </c>
      <c r="F5" s="116" t="s">
        <v>985</v>
      </c>
      <c r="G5" s="116" t="s">
        <v>74</v>
      </c>
      <c r="H5" s="116" t="str">
        <f t="shared" ref="H5:H18" si="0">I5</f>
        <v>*交通运输设备*6.5T前桥总成</v>
      </c>
      <c r="I5" s="116" t="s">
        <v>124</v>
      </c>
      <c r="J5" s="116" t="s">
        <v>1144</v>
      </c>
      <c r="K5" s="116" t="s">
        <v>1145</v>
      </c>
      <c r="L5" s="116">
        <v>6</v>
      </c>
      <c r="M5" s="116">
        <v>6084.07079646</v>
      </c>
      <c r="N5" s="116">
        <v>36504.42</v>
      </c>
      <c r="O5" s="116">
        <v>0.13</v>
      </c>
      <c r="P5" s="116">
        <v>4745.58</v>
      </c>
      <c r="Q5" s="116">
        <v>41250</v>
      </c>
      <c r="R5" s="116" t="s">
        <v>1146</v>
      </c>
      <c r="S5" s="116" t="s">
        <v>1147</v>
      </c>
      <c r="T5" s="116" t="s">
        <v>957</v>
      </c>
      <c r="U5" s="116" t="s">
        <v>337</v>
      </c>
      <c r="V5" s="116" t="s">
        <v>1152</v>
      </c>
      <c r="W5" s="116" t="s">
        <v>1149</v>
      </c>
      <c r="X5" s="116" t="s">
        <v>1150</v>
      </c>
      <c r="Y5" s="116" t="s">
        <v>1151</v>
      </c>
      <c r="Z5" s="116"/>
      <c r="AA5" s="116"/>
    </row>
    <row r="6" s="113" customFormat="1" spans="1:27">
      <c r="A6" s="116">
        <v>3</v>
      </c>
      <c r="B6" s="116" t="s">
        <v>1143</v>
      </c>
      <c r="C6" s="116" t="s">
        <v>912</v>
      </c>
      <c r="D6" s="116" t="s">
        <v>913</v>
      </c>
      <c r="E6" s="116" t="s">
        <v>202</v>
      </c>
      <c r="F6" s="116" t="s">
        <v>915</v>
      </c>
      <c r="G6" s="116" t="s">
        <v>74</v>
      </c>
      <c r="H6" s="116" t="str">
        <f t="shared" si="0"/>
        <v>*通用设备*油冷器</v>
      </c>
      <c r="I6" s="116" t="s">
        <v>177</v>
      </c>
      <c r="J6" s="116" t="s">
        <v>1153</v>
      </c>
      <c r="K6" s="116" t="s">
        <v>1154</v>
      </c>
      <c r="L6" s="116">
        <v>5</v>
      </c>
      <c r="M6" s="116">
        <v>424.77876106</v>
      </c>
      <c r="N6" s="116">
        <v>2123.89</v>
      </c>
      <c r="O6" s="116">
        <v>0.13</v>
      </c>
      <c r="P6" s="116">
        <v>276.11</v>
      </c>
      <c r="Q6" s="116">
        <v>2400</v>
      </c>
      <c r="R6" s="116" t="s">
        <v>1146</v>
      </c>
      <c r="S6" s="116" t="s">
        <v>1147</v>
      </c>
      <c r="T6" s="116" t="s">
        <v>914</v>
      </c>
      <c r="U6" s="116" t="s">
        <v>337</v>
      </c>
      <c r="V6" s="116" t="s">
        <v>1155</v>
      </c>
      <c r="W6" s="116" t="s">
        <v>1149</v>
      </c>
      <c r="X6" s="116" t="s">
        <v>1150</v>
      </c>
      <c r="Y6" s="116" t="s">
        <v>1151</v>
      </c>
      <c r="Z6" s="116"/>
      <c r="AA6" s="116"/>
    </row>
    <row r="7" s="113" customFormat="1" spans="1:27">
      <c r="A7" s="116"/>
      <c r="B7" s="116"/>
      <c r="C7" s="116"/>
      <c r="D7" s="116"/>
      <c r="E7" s="116" t="s">
        <v>202</v>
      </c>
      <c r="F7" s="116"/>
      <c r="G7" s="116" t="s">
        <v>74</v>
      </c>
      <c r="H7" s="116" t="str">
        <f t="shared" si="0"/>
        <v>*通用设备*油冷器</v>
      </c>
      <c r="I7" s="116" t="s">
        <v>177</v>
      </c>
      <c r="J7" s="116" t="s">
        <v>1156</v>
      </c>
      <c r="K7" s="116" t="s">
        <v>1154</v>
      </c>
      <c r="L7" s="116">
        <v>5</v>
      </c>
      <c r="M7" s="116">
        <v>469.02654867</v>
      </c>
      <c r="N7" s="116">
        <v>2345.13</v>
      </c>
      <c r="O7" s="116">
        <v>0.13</v>
      </c>
      <c r="P7" s="116">
        <v>304.87</v>
      </c>
      <c r="Q7" s="116">
        <v>2650</v>
      </c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8" s="113" customFormat="1" spans="1:27">
      <c r="A8" s="116">
        <v>4</v>
      </c>
      <c r="B8" s="116" t="s">
        <v>1143</v>
      </c>
      <c r="C8" s="116" t="s">
        <v>1006</v>
      </c>
      <c r="D8" s="116" t="s">
        <v>1007</v>
      </c>
      <c r="E8" s="116" t="s">
        <v>227</v>
      </c>
      <c r="F8" s="116" t="s">
        <v>1008</v>
      </c>
      <c r="G8" s="116" t="s">
        <v>74</v>
      </c>
      <c r="H8" s="116" t="str">
        <f t="shared" si="0"/>
        <v>*液压元件*反向制动阀</v>
      </c>
      <c r="I8" s="116" t="s">
        <v>193</v>
      </c>
      <c r="J8" s="116" t="s">
        <v>1157</v>
      </c>
      <c r="K8" s="116" t="s">
        <v>1145</v>
      </c>
      <c r="L8" s="116">
        <v>6</v>
      </c>
      <c r="M8" s="116">
        <v>973.45132743</v>
      </c>
      <c r="N8" s="116">
        <v>5840.71</v>
      </c>
      <c r="O8" s="116">
        <v>0.13</v>
      </c>
      <c r="P8" s="116">
        <v>759.29</v>
      </c>
      <c r="Q8" s="116">
        <v>6600</v>
      </c>
      <c r="R8" s="116" t="s">
        <v>1146</v>
      </c>
      <c r="S8" s="116" t="s">
        <v>1147</v>
      </c>
      <c r="T8" s="116" t="s">
        <v>966</v>
      </c>
      <c r="U8" s="116" t="s">
        <v>337</v>
      </c>
      <c r="V8" s="116" t="s">
        <v>1158</v>
      </c>
      <c r="W8" s="116" t="s">
        <v>1149</v>
      </c>
      <c r="X8" s="116" t="s">
        <v>1150</v>
      </c>
      <c r="Y8" s="116" t="s">
        <v>1151</v>
      </c>
      <c r="Z8" s="116"/>
      <c r="AA8" s="116"/>
    </row>
    <row r="9" s="113" customFormat="1" spans="1:27">
      <c r="A9" s="116"/>
      <c r="B9" s="116"/>
      <c r="C9" s="116"/>
      <c r="D9" s="116"/>
      <c r="E9" s="116" t="s">
        <v>227</v>
      </c>
      <c r="F9" s="116"/>
      <c r="G9" s="116" t="s">
        <v>74</v>
      </c>
      <c r="H9" s="116" t="str">
        <f t="shared" si="0"/>
        <v>*液压元件*单路充液阀</v>
      </c>
      <c r="I9" s="116" t="s">
        <v>192</v>
      </c>
      <c r="J9" s="116" t="s">
        <v>1159</v>
      </c>
      <c r="K9" s="116" t="s">
        <v>1145</v>
      </c>
      <c r="L9" s="116">
        <v>3</v>
      </c>
      <c r="M9" s="116">
        <v>840.7079646</v>
      </c>
      <c r="N9" s="116">
        <v>2522.12</v>
      </c>
      <c r="O9" s="116">
        <v>0.13</v>
      </c>
      <c r="P9" s="116">
        <v>327.88</v>
      </c>
      <c r="Q9" s="116">
        <v>2850</v>
      </c>
      <c r="R9" s="116"/>
      <c r="S9" s="116"/>
      <c r="T9" s="116"/>
      <c r="U9" s="116"/>
      <c r="V9" s="116"/>
      <c r="W9" s="116"/>
      <c r="X9" s="116"/>
      <c r="Y9" s="116"/>
      <c r="Z9" s="116"/>
      <c r="AA9" s="116"/>
    </row>
    <row r="10" s="113" customFormat="1" spans="1:27">
      <c r="A10" s="116">
        <v>5</v>
      </c>
      <c r="B10" s="116" t="s">
        <v>1143</v>
      </c>
      <c r="C10" s="116" t="s">
        <v>979</v>
      </c>
      <c r="D10" s="116" t="s">
        <v>980</v>
      </c>
      <c r="E10" s="116" t="s">
        <v>215</v>
      </c>
      <c r="F10" s="116" t="s">
        <v>981</v>
      </c>
      <c r="G10" s="116" t="s">
        <v>74</v>
      </c>
      <c r="H10" s="116" t="str">
        <f t="shared" si="0"/>
        <v>*其他化学制品*固化剂</v>
      </c>
      <c r="I10" s="116" t="s">
        <v>159</v>
      </c>
      <c r="J10" s="116" t="s">
        <v>1160</v>
      </c>
      <c r="K10" s="116" t="s">
        <v>1161</v>
      </c>
      <c r="L10" s="116">
        <v>39</v>
      </c>
      <c r="M10" s="116">
        <v>40.84411164</v>
      </c>
      <c r="N10" s="116">
        <v>1592.92</v>
      </c>
      <c r="O10" s="116">
        <v>0.13</v>
      </c>
      <c r="P10" s="116">
        <v>207.08</v>
      </c>
      <c r="Q10" s="116">
        <v>1800</v>
      </c>
      <c r="R10" s="116" t="s">
        <v>1146</v>
      </c>
      <c r="S10" s="116" t="s">
        <v>1147</v>
      </c>
      <c r="T10" s="116" t="s">
        <v>861</v>
      </c>
      <c r="U10" s="116" t="s">
        <v>337</v>
      </c>
      <c r="V10" s="116" t="s">
        <v>1162</v>
      </c>
      <c r="W10" s="116" t="s">
        <v>1149</v>
      </c>
      <c r="X10" s="116" t="s">
        <v>1150</v>
      </c>
      <c r="Y10" s="116" t="s">
        <v>1151</v>
      </c>
      <c r="Z10" s="116"/>
      <c r="AA10" s="116"/>
    </row>
    <row r="11" s="113" customFormat="1" spans="1:27">
      <c r="A11" s="116">
        <v>6</v>
      </c>
      <c r="B11" s="116" t="s">
        <v>1143</v>
      </c>
      <c r="C11" s="116" t="s">
        <v>1021</v>
      </c>
      <c r="D11" s="116" t="s">
        <v>1025</v>
      </c>
      <c r="E11" s="116" t="s">
        <v>252</v>
      </c>
      <c r="F11" s="116" t="s">
        <v>1023</v>
      </c>
      <c r="G11" s="116" t="s">
        <v>74</v>
      </c>
      <c r="H11" s="116" t="str">
        <f t="shared" si="0"/>
        <v>*金属制品*配件一批</v>
      </c>
      <c r="I11" s="116" t="s">
        <v>138</v>
      </c>
      <c r="J11" s="116" t="s">
        <v>337</v>
      </c>
      <c r="K11" s="116" t="s">
        <v>1163</v>
      </c>
      <c r="L11" s="116">
        <v>1</v>
      </c>
      <c r="M11" s="116">
        <v>96188.09734513</v>
      </c>
      <c r="N11" s="116">
        <v>96188.1</v>
      </c>
      <c r="O11" s="116">
        <v>0.13</v>
      </c>
      <c r="P11" s="116">
        <v>12504.45</v>
      </c>
      <c r="Q11" s="116">
        <v>108692.55</v>
      </c>
      <c r="R11" s="116" t="s">
        <v>1146</v>
      </c>
      <c r="S11" s="116" t="s">
        <v>1147</v>
      </c>
      <c r="T11" s="116" t="s">
        <v>914</v>
      </c>
      <c r="U11" s="116" t="s">
        <v>337</v>
      </c>
      <c r="V11" s="116" t="s">
        <v>1164</v>
      </c>
      <c r="W11" s="116" t="s">
        <v>1149</v>
      </c>
      <c r="X11" s="116" t="s">
        <v>1150</v>
      </c>
      <c r="Y11" s="116" t="s">
        <v>1151</v>
      </c>
      <c r="Z11" s="116"/>
      <c r="AA11" s="116"/>
    </row>
    <row r="12" s="113" customFormat="1" spans="1:27">
      <c r="A12" s="116">
        <v>7</v>
      </c>
      <c r="B12" s="116" t="s">
        <v>1143</v>
      </c>
      <c r="C12" s="116" t="s">
        <v>1021</v>
      </c>
      <c r="D12" s="116" t="s">
        <v>1022</v>
      </c>
      <c r="E12" s="116" t="s">
        <v>252</v>
      </c>
      <c r="F12" s="116" t="s">
        <v>1023</v>
      </c>
      <c r="G12" s="116" t="s">
        <v>74</v>
      </c>
      <c r="H12" s="116" t="str">
        <f t="shared" si="0"/>
        <v>*模具*模具费</v>
      </c>
      <c r="I12" s="116" t="s">
        <v>157</v>
      </c>
      <c r="J12" s="116" t="s">
        <v>337</v>
      </c>
      <c r="K12" s="116" t="s">
        <v>1165</v>
      </c>
      <c r="L12" s="116">
        <v>11</v>
      </c>
      <c r="M12" s="116">
        <v>4600</v>
      </c>
      <c r="N12" s="116">
        <v>50600</v>
      </c>
      <c r="O12" s="116">
        <v>0.13</v>
      </c>
      <c r="P12" s="116">
        <v>6578</v>
      </c>
      <c r="Q12" s="116">
        <v>57178</v>
      </c>
      <c r="R12" s="116" t="s">
        <v>1146</v>
      </c>
      <c r="S12" s="116" t="s">
        <v>1147</v>
      </c>
      <c r="T12" s="116" t="s">
        <v>914</v>
      </c>
      <c r="U12" s="116" t="s">
        <v>337</v>
      </c>
      <c r="V12" s="116" t="s">
        <v>1166</v>
      </c>
      <c r="W12" s="116" t="s">
        <v>1149</v>
      </c>
      <c r="X12" s="116" t="s">
        <v>1150</v>
      </c>
      <c r="Y12" s="116" t="s">
        <v>1151</v>
      </c>
      <c r="Z12" s="116"/>
      <c r="AA12" s="116"/>
    </row>
    <row r="13" s="113" customFormat="1" spans="1:27">
      <c r="A13" s="116">
        <v>8</v>
      </c>
      <c r="B13" s="116" t="s">
        <v>1143</v>
      </c>
      <c r="C13" s="116" t="s">
        <v>1010</v>
      </c>
      <c r="D13" s="116" t="s">
        <v>1011</v>
      </c>
      <c r="E13" s="116" t="s">
        <v>237</v>
      </c>
      <c r="F13" s="116" t="s">
        <v>1012</v>
      </c>
      <c r="G13" s="116" t="s">
        <v>74</v>
      </c>
      <c r="H13" s="116" t="str">
        <f t="shared" si="0"/>
        <v>*交通运输设备*后桥总成</v>
      </c>
      <c r="I13" s="116" t="s">
        <v>128</v>
      </c>
      <c r="J13" s="116" t="s">
        <v>1167</v>
      </c>
      <c r="K13" s="116" t="s">
        <v>1168</v>
      </c>
      <c r="L13" s="116">
        <v>1</v>
      </c>
      <c r="M13" s="116">
        <v>14796</v>
      </c>
      <c r="N13" s="116">
        <v>14796</v>
      </c>
      <c r="O13" s="116">
        <v>0.13</v>
      </c>
      <c r="P13" s="116">
        <v>1923.48</v>
      </c>
      <c r="Q13" s="116">
        <v>16719.48</v>
      </c>
      <c r="R13" s="116" t="s">
        <v>1146</v>
      </c>
      <c r="S13" s="116" t="s">
        <v>1147</v>
      </c>
      <c r="T13" s="116" t="s">
        <v>962</v>
      </c>
      <c r="U13" s="116" t="s">
        <v>337</v>
      </c>
      <c r="V13" s="116" t="s">
        <v>1169</v>
      </c>
      <c r="W13" s="116" t="s">
        <v>1149</v>
      </c>
      <c r="X13" s="116" t="s">
        <v>1150</v>
      </c>
      <c r="Y13" s="116" t="s">
        <v>1151</v>
      </c>
      <c r="Z13" s="116"/>
      <c r="AA13" s="116"/>
    </row>
    <row r="14" s="113" customFormat="1" spans="1:27">
      <c r="A14" s="116"/>
      <c r="B14" s="116"/>
      <c r="C14" s="116"/>
      <c r="D14" s="116"/>
      <c r="E14" s="116" t="s">
        <v>237</v>
      </c>
      <c r="F14" s="116"/>
      <c r="G14" s="116" t="s">
        <v>74</v>
      </c>
      <c r="H14" s="116" t="str">
        <f t="shared" si="0"/>
        <v>*交通运输设备*后桥总成</v>
      </c>
      <c r="I14" s="116" t="s">
        <v>128</v>
      </c>
      <c r="J14" s="116" t="s">
        <v>1170</v>
      </c>
      <c r="K14" s="116" t="s">
        <v>1168</v>
      </c>
      <c r="L14" s="116">
        <v>1</v>
      </c>
      <c r="M14" s="116">
        <v>14796</v>
      </c>
      <c r="N14" s="116">
        <v>14796</v>
      </c>
      <c r="O14" s="116">
        <v>0.13</v>
      </c>
      <c r="P14" s="116">
        <v>1923.48</v>
      </c>
      <c r="Q14" s="116">
        <v>16719.48</v>
      </c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="113" customFormat="1" spans="1:27">
      <c r="A15" s="116">
        <v>9</v>
      </c>
      <c r="B15" s="116" t="s">
        <v>1143</v>
      </c>
      <c r="C15" s="116" t="s">
        <v>996</v>
      </c>
      <c r="D15" s="116" t="s">
        <v>1004</v>
      </c>
      <c r="E15" s="116" t="s">
        <v>221</v>
      </c>
      <c r="F15" s="116" t="s">
        <v>999</v>
      </c>
      <c r="G15" s="116" t="s">
        <v>74</v>
      </c>
      <c r="H15" s="116" t="str">
        <f t="shared" si="0"/>
        <v>*交通运输设备*半轴齿轮</v>
      </c>
      <c r="I15" s="116" t="s">
        <v>125</v>
      </c>
      <c r="J15" s="116" t="s">
        <v>1171</v>
      </c>
      <c r="K15" s="116" t="s">
        <v>1172</v>
      </c>
      <c r="L15" s="116">
        <v>44</v>
      </c>
      <c r="M15" s="116">
        <v>19.46902655</v>
      </c>
      <c r="N15" s="116">
        <v>856.64</v>
      </c>
      <c r="O15" s="116">
        <v>0.13</v>
      </c>
      <c r="P15" s="116">
        <v>111.36</v>
      </c>
      <c r="Q15" s="116">
        <v>968</v>
      </c>
      <c r="R15" s="116" t="s">
        <v>1146</v>
      </c>
      <c r="S15" s="116" t="s">
        <v>1147</v>
      </c>
      <c r="T15" s="116" t="s">
        <v>998</v>
      </c>
      <c r="U15" s="116" t="s">
        <v>337</v>
      </c>
      <c r="V15" s="116" t="s">
        <v>1173</v>
      </c>
      <c r="W15" s="116" t="s">
        <v>1149</v>
      </c>
      <c r="X15" s="116" t="s">
        <v>1150</v>
      </c>
      <c r="Y15" s="116" t="s">
        <v>1151</v>
      </c>
      <c r="Z15" s="116"/>
      <c r="AA15" s="116"/>
    </row>
    <row r="16" s="113" customFormat="1" spans="1:27">
      <c r="A16" s="116"/>
      <c r="B16" s="116"/>
      <c r="C16" s="116"/>
      <c r="D16" s="116"/>
      <c r="E16" s="116" t="s">
        <v>221</v>
      </c>
      <c r="F16" s="116"/>
      <c r="G16" s="116" t="s">
        <v>74</v>
      </c>
      <c r="H16" s="116" t="str">
        <f t="shared" si="0"/>
        <v>*交通运输设备*行星齿轮</v>
      </c>
      <c r="I16" s="116" t="s">
        <v>132</v>
      </c>
      <c r="J16" s="116" t="s">
        <v>1174</v>
      </c>
      <c r="K16" s="116" t="s">
        <v>1172</v>
      </c>
      <c r="L16" s="116">
        <v>88</v>
      </c>
      <c r="M16" s="116">
        <v>6.19469027</v>
      </c>
      <c r="N16" s="116">
        <v>545.13</v>
      </c>
      <c r="O16" s="116">
        <v>0.13</v>
      </c>
      <c r="P16" s="116">
        <v>70.87</v>
      </c>
      <c r="Q16" s="116">
        <v>616</v>
      </c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="113" customFormat="1" spans="1:27">
      <c r="A17" s="116">
        <v>10</v>
      </c>
      <c r="B17" s="116" t="s">
        <v>1143</v>
      </c>
      <c r="C17" s="116" t="s">
        <v>996</v>
      </c>
      <c r="D17" s="116" t="s">
        <v>997</v>
      </c>
      <c r="E17" s="116" t="s">
        <v>221</v>
      </c>
      <c r="F17" s="116" t="s">
        <v>999</v>
      </c>
      <c r="G17" s="116" t="s">
        <v>74</v>
      </c>
      <c r="H17" s="116" t="str">
        <f t="shared" si="0"/>
        <v>*交通运输设备*前桥裸桥</v>
      </c>
      <c r="I17" s="116" t="s">
        <v>130</v>
      </c>
      <c r="J17" s="116" t="s">
        <v>1175</v>
      </c>
      <c r="K17" s="116" t="s">
        <v>1154</v>
      </c>
      <c r="L17" s="116">
        <v>1</v>
      </c>
      <c r="M17" s="116">
        <v>1725.66371681</v>
      </c>
      <c r="N17" s="116">
        <v>1725.66</v>
      </c>
      <c r="O17" s="116">
        <v>0.13</v>
      </c>
      <c r="P17" s="116">
        <v>224.34</v>
      </c>
      <c r="Q17" s="116">
        <v>1950</v>
      </c>
      <c r="R17" s="116" t="s">
        <v>1146</v>
      </c>
      <c r="S17" s="116" t="s">
        <v>1147</v>
      </c>
      <c r="T17" s="116" t="s">
        <v>998</v>
      </c>
      <c r="U17" s="116" t="s">
        <v>337</v>
      </c>
      <c r="V17" s="116" t="s">
        <v>1176</v>
      </c>
      <c r="W17" s="116" t="s">
        <v>1149</v>
      </c>
      <c r="X17" s="116" t="s">
        <v>1150</v>
      </c>
      <c r="Y17" s="116" t="s">
        <v>1151</v>
      </c>
      <c r="Z17" s="116"/>
      <c r="AA17" s="116"/>
    </row>
    <row r="18" s="113" customFormat="1" spans="1:27">
      <c r="A18" s="116"/>
      <c r="B18" s="116"/>
      <c r="C18" s="116"/>
      <c r="D18" s="116"/>
      <c r="E18" s="116" t="s">
        <v>221</v>
      </c>
      <c r="F18" s="116"/>
      <c r="G18" s="116" t="s">
        <v>74</v>
      </c>
      <c r="H18" s="116" t="str">
        <f t="shared" si="0"/>
        <v>*交通运输设备*后桥裸桥</v>
      </c>
      <c r="I18" s="116" t="s">
        <v>127</v>
      </c>
      <c r="J18" s="116" t="s">
        <v>1177</v>
      </c>
      <c r="K18" s="116" t="s">
        <v>1154</v>
      </c>
      <c r="L18" s="116">
        <v>1</v>
      </c>
      <c r="M18" s="116">
        <v>1991.15044248</v>
      </c>
      <c r="N18" s="116">
        <v>1991.15</v>
      </c>
      <c r="O18" s="116">
        <v>0.13</v>
      </c>
      <c r="P18" s="116">
        <v>258.85</v>
      </c>
      <c r="Q18" s="116">
        <v>2250</v>
      </c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="113" customFormat="1" spans="1:27">
      <c r="A19" s="116">
        <v>11</v>
      </c>
      <c r="B19" s="116" t="s">
        <v>1143</v>
      </c>
      <c r="C19" s="116" t="s">
        <v>1097</v>
      </c>
      <c r="D19" s="116" t="s">
        <v>1098</v>
      </c>
      <c r="E19" s="116" t="s">
        <v>224</v>
      </c>
      <c r="F19" s="116" t="s">
        <v>1099</v>
      </c>
      <c r="G19" s="116" t="s">
        <v>61</v>
      </c>
      <c r="H19" s="116" t="s">
        <v>292</v>
      </c>
      <c r="I19" s="116" t="s">
        <v>1178</v>
      </c>
      <c r="J19" s="116" t="s">
        <v>1179</v>
      </c>
      <c r="K19" s="116" t="s">
        <v>1154</v>
      </c>
      <c r="L19" s="116">
        <v>1</v>
      </c>
      <c r="M19" s="116">
        <v>1238.053097</v>
      </c>
      <c r="N19" s="116">
        <v>1238.05</v>
      </c>
      <c r="O19" s="116">
        <v>0.13</v>
      </c>
      <c r="P19" s="116">
        <v>160.95</v>
      </c>
      <c r="Q19" s="116">
        <v>1399</v>
      </c>
      <c r="R19" s="116" t="s">
        <v>1146</v>
      </c>
      <c r="S19" s="116" t="s">
        <v>1147</v>
      </c>
      <c r="T19" s="116" t="s">
        <v>1094</v>
      </c>
      <c r="U19" s="116" t="s">
        <v>1180</v>
      </c>
      <c r="V19" s="116" t="s">
        <v>1181</v>
      </c>
      <c r="W19" s="116" t="s">
        <v>1149</v>
      </c>
      <c r="X19" s="116" t="s">
        <v>1150</v>
      </c>
      <c r="Y19" s="116" t="s">
        <v>1151</v>
      </c>
      <c r="Z19" s="116"/>
      <c r="AA19" s="116"/>
    </row>
    <row r="20" s="113" customFormat="1" spans="1:27">
      <c r="A20" s="116">
        <v>12</v>
      </c>
      <c r="B20" s="116" t="s">
        <v>1143</v>
      </c>
      <c r="C20" s="116" t="s">
        <v>955</v>
      </c>
      <c r="D20" s="116" t="s">
        <v>1093</v>
      </c>
      <c r="E20" s="116" t="s">
        <v>204</v>
      </c>
      <c r="F20" s="116" t="s">
        <v>1095</v>
      </c>
      <c r="G20" s="116" t="s">
        <v>61</v>
      </c>
      <c r="H20" s="116" t="s">
        <v>292</v>
      </c>
      <c r="I20" s="116" t="s">
        <v>1182</v>
      </c>
      <c r="J20" s="116" t="s">
        <v>337</v>
      </c>
      <c r="K20" s="116" t="s">
        <v>1183</v>
      </c>
      <c r="L20" s="116">
        <v>1</v>
      </c>
      <c r="M20" s="116">
        <v>2358.49056604</v>
      </c>
      <c r="N20" s="116">
        <v>2358.49</v>
      </c>
      <c r="O20" s="116">
        <v>0.06</v>
      </c>
      <c r="P20" s="116">
        <v>141.51</v>
      </c>
      <c r="Q20" s="116">
        <v>2500</v>
      </c>
      <c r="R20" s="116" t="s">
        <v>1146</v>
      </c>
      <c r="S20" s="116" t="s">
        <v>1147</v>
      </c>
      <c r="T20" s="116" t="s">
        <v>1094</v>
      </c>
      <c r="U20" s="116" t="s">
        <v>337</v>
      </c>
      <c r="V20" s="116" t="s">
        <v>1184</v>
      </c>
      <c r="W20" s="116" t="s">
        <v>1149</v>
      </c>
      <c r="X20" s="116" t="s">
        <v>1150</v>
      </c>
      <c r="Y20" s="116" t="s">
        <v>1151</v>
      </c>
      <c r="Z20" s="116"/>
      <c r="AA20" s="116"/>
    </row>
    <row r="21" s="113" customFormat="1" spans="1:27">
      <c r="A21" s="116">
        <v>13</v>
      </c>
      <c r="B21" s="116" t="s">
        <v>1143</v>
      </c>
      <c r="C21" s="116" t="s">
        <v>955</v>
      </c>
      <c r="D21" s="116" t="s">
        <v>956</v>
      </c>
      <c r="E21" s="116" t="s">
        <v>203</v>
      </c>
      <c r="F21" s="116" t="s">
        <v>958</v>
      </c>
      <c r="G21" s="116" t="s">
        <v>74</v>
      </c>
      <c r="H21" s="116" t="str">
        <f t="shared" ref="H21:H37" si="1">I21</f>
        <v>*通用设备*摩擦片</v>
      </c>
      <c r="I21" s="116" t="s">
        <v>172</v>
      </c>
      <c r="J21" s="116" t="s">
        <v>1185</v>
      </c>
      <c r="K21" s="116" t="s">
        <v>1186</v>
      </c>
      <c r="L21" s="116">
        <v>1000</v>
      </c>
      <c r="M21" s="116">
        <v>17.65486726</v>
      </c>
      <c r="N21" s="116">
        <v>17654.87</v>
      </c>
      <c r="O21" s="116">
        <v>0.13</v>
      </c>
      <c r="P21" s="116">
        <v>2295.13</v>
      </c>
      <c r="Q21" s="116">
        <v>19950</v>
      </c>
      <c r="R21" s="116" t="s">
        <v>1146</v>
      </c>
      <c r="S21" s="116" t="s">
        <v>1147</v>
      </c>
      <c r="T21" s="116" t="s">
        <v>957</v>
      </c>
      <c r="U21" s="116" t="s">
        <v>337</v>
      </c>
      <c r="V21" s="116" t="s">
        <v>1187</v>
      </c>
      <c r="W21" s="116" t="s">
        <v>1149</v>
      </c>
      <c r="X21" s="116" t="s">
        <v>1150</v>
      </c>
      <c r="Y21" s="116" t="s">
        <v>1151</v>
      </c>
      <c r="Z21" s="116"/>
      <c r="AA21" s="116"/>
    </row>
    <row r="22" s="113" customFormat="1" spans="1:27">
      <c r="A22" s="116"/>
      <c r="B22" s="116"/>
      <c r="C22" s="116"/>
      <c r="D22" s="116"/>
      <c r="E22" s="116" t="s">
        <v>203</v>
      </c>
      <c r="F22" s="116"/>
      <c r="G22" s="116" t="s">
        <v>74</v>
      </c>
      <c r="H22" s="116" t="str">
        <f t="shared" si="1"/>
        <v>*通用设备*摩擦片</v>
      </c>
      <c r="I22" s="116" t="s">
        <v>172</v>
      </c>
      <c r="J22" s="116" t="s">
        <v>1188</v>
      </c>
      <c r="K22" s="116" t="s">
        <v>1186</v>
      </c>
      <c r="L22" s="116">
        <v>600</v>
      </c>
      <c r="M22" s="116">
        <v>60.39823009</v>
      </c>
      <c r="N22" s="116">
        <v>36238.94</v>
      </c>
      <c r="O22" s="116">
        <v>0.13</v>
      </c>
      <c r="P22" s="116">
        <v>4711.06</v>
      </c>
      <c r="Q22" s="116">
        <v>40950</v>
      </c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="113" customFormat="1" spans="1:27">
      <c r="A23" s="116"/>
      <c r="B23" s="116"/>
      <c r="C23" s="116"/>
      <c r="D23" s="116"/>
      <c r="E23" s="116" t="s">
        <v>203</v>
      </c>
      <c r="F23" s="116"/>
      <c r="G23" s="116" t="s">
        <v>74</v>
      </c>
      <c r="H23" s="116" t="str">
        <f t="shared" si="1"/>
        <v>*通用设备*摩擦片</v>
      </c>
      <c r="I23" s="116" t="s">
        <v>172</v>
      </c>
      <c r="J23" s="116" t="s">
        <v>1189</v>
      </c>
      <c r="K23" s="116" t="s">
        <v>1186</v>
      </c>
      <c r="L23" s="116">
        <v>200</v>
      </c>
      <c r="M23" s="116">
        <v>14.86725664</v>
      </c>
      <c r="N23" s="116">
        <v>2973.45</v>
      </c>
      <c r="O23" s="116">
        <v>0.13</v>
      </c>
      <c r="P23" s="116">
        <v>386.55</v>
      </c>
      <c r="Q23" s="116">
        <v>3360</v>
      </c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="113" customFormat="1" spans="1:27">
      <c r="A24" s="116"/>
      <c r="B24" s="116"/>
      <c r="C24" s="116"/>
      <c r="D24" s="116"/>
      <c r="E24" s="116" t="s">
        <v>203</v>
      </c>
      <c r="F24" s="116"/>
      <c r="G24" s="116" t="s">
        <v>74</v>
      </c>
      <c r="H24" s="116" t="str">
        <f t="shared" si="1"/>
        <v>*通用设备*摩擦片</v>
      </c>
      <c r="I24" s="116" t="s">
        <v>172</v>
      </c>
      <c r="J24" s="116" t="s">
        <v>1190</v>
      </c>
      <c r="K24" s="116" t="s">
        <v>1186</v>
      </c>
      <c r="L24" s="116">
        <v>400</v>
      </c>
      <c r="M24" s="116">
        <v>27.87610619</v>
      </c>
      <c r="N24" s="116">
        <v>11150.44</v>
      </c>
      <c r="O24" s="116">
        <v>0.13</v>
      </c>
      <c r="P24" s="116">
        <v>1449.56</v>
      </c>
      <c r="Q24" s="116">
        <v>12600</v>
      </c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="113" customFormat="1" spans="1:27">
      <c r="A25" s="116"/>
      <c r="B25" s="116"/>
      <c r="C25" s="116"/>
      <c r="D25" s="116"/>
      <c r="E25" s="116" t="s">
        <v>203</v>
      </c>
      <c r="F25" s="116"/>
      <c r="G25" s="116" t="s">
        <v>74</v>
      </c>
      <c r="H25" s="116" t="str">
        <f t="shared" si="1"/>
        <v>*通用设备*摩擦片</v>
      </c>
      <c r="I25" s="116" t="s">
        <v>172</v>
      </c>
      <c r="J25" s="116" t="s">
        <v>1191</v>
      </c>
      <c r="K25" s="116" t="s">
        <v>1186</v>
      </c>
      <c r="L25" s="116">
        <v>560</v>
      </c>
      <c r="M25" s="116">
        <v>13.9380531</v>
      </c>
      <c r="N25" s="116">
        <v>7805.31</v>
      </c>
      <c r="O25" s="116">
        <v>0.13</v>
      </c>
      <c r="P25" s="116">
        <v>1014.69</v>
      </c>
      <c r="Q25" s="116">
        <v>8820</v>
      </c>
      <c r="R25" s="116"/>
      <c r="S25" s="116"/>
      <c r="T25" s="116"/>
      <c r="U25" s="116"/>
      <c r="V25" s="116"/>
      <c r="W25" s="116"/>
      <c r="X25" s="116"/>
      <c r="Y25" s="116"/>
      <c r="Z25" s="116"/>
      <c r="AA25" s="116"/>
    </row>
    <row r="26" s="113" customFormat="1" spans="1:27">
      <c r="A26" s="116">
        <v>14</v>
      </c>
      <c r="B26" s="116" t="s">
        <v>1143</v>
      </c>
      <c r="C26" s="116" t="s">
        <v>1027</v>
      </c>
      <c r="D26" s="116" t="s">
        <v>1028</v>
      </c>
      <c r="E26" s="116" t="s">
        <v>253</v>
      </c>
      <c r="F26" s="116" t="s">
        <v>1029</v>
      </c>
      <c r="G26" s="116" t="s">
        <v>74</v>
      </c>
      <c r="H26" s="116" t="str">
        <f t="shared" si="1"/>
        <v>*液压元件*过滤器</v>
      </c>
      <c r="I26" s="116" t="s">
        <v>194</v>
      </c>
      <c r="J26" s="116" t="s">
        <v>1192</v>
      </c>
      <c r="K26" s="116" t="s">
        <v>1193</v>
      </c>
      <c r="L26" s="116">
        <v>80</v>
      </c>
      <c r="M26" s="116">
        <v>141.59292035</v>
      </c>
      <c r="N26" s="116">
        <v>11327.43</v>
      </c>
      <c r="O26" s="116">
        <v>0.13</v>
      </c>
      <c r="P26" s="116">
        <v>1472.57</v>
      </c>
      <c r="Q26" s="116">
        <v>12800</v>
      </c>
      <c r="R26" s="116" t="s">
        <v>1146</v>
      </c>
      <c r="S26" s="116" t="s">
        <v>1147</v>
      </c>
      <c r="T26" s="116" t="s">
        <v>966</v>
      </c>
      <c r="U26" s="116" t="s">
        <v>337</v>
      </c>
      <c r="V26" s="116" t="s">
        <v>1194</v>
      </c>
      <c r="W26" s="116" t="s">
        <v>1149</v>
      </c>
      <c r="X26" s="116" t="s">
        <v>1150</v>
      </c>
      <c r="Y26" s="116" t="s">
        <v>1151</v>
      </c>
      <c r="Z26" s="116"/>
      <c r="AA26" s="116"/>
    </row>
    <row r="27" s="113" customFormat="1" spans="1:27">
      <c r="A27" s="116"/>
      <c r="B27" s="116"/>
      <c r="C27" s="116"/>
      <c r="D27" s="116"/>
      <c r="E27" s="116" t="s">
        <v>253</v>
      </c>
      <c r="F27" s="116"/>
      <c r="G27" s="116" t="s">
        <v>74</v>
      </c>
      <c r="H27" s="116" t="str">
        <f t="shared" si="1"/>
        <v>*液压元件*滤芯</v>
      </c>
      <c r="I27" s="116" t="s">
        <v>195</v>
      </c>
      <c r="J27" s="116" t="s">
        <v>1195</v>
      </c>
      <c r="K27" s="116" t="s">
        <v>1193</v>
      </c>
      <c r="L27" s="116">
        <v>50</v>
      </c>
      <c r="M27" s="116">
        <v>26.54867257</v>
      </c>
      <c r="N27" s="116">
        <v>1327.43</v>
      </c>
      <c r="O27" s="116">
        <v>0.13</v>
      </c>
      <c r="P27" s="116">
        <v>172.57</v>
      </c>
      <c r="Q27" s="116">
        <v>1500</v>
      </c>
      <c r="R27" s="116"/>
      <c r="S27" s="116"/>
      <c r="T27" s="116"/>
      <c r="U27" s="116"/>
      <c r="V27" s="116"/>
      <c r="W27" s="116"/>
      <c r="X27" s="116"/>
      <c r="Y27" s="116"/>
      <c r="Z27" s="116"/>
      <c r="AA27" s="116"/>
    </row>
    <row r="28" s="113" customFormat="1" spans="1:27">
      <c r="A28" s="116"/>
      <c r="B28" s="116"/>
      <c r="C28" s="116"/>
      <c r="D28" s="116"/>
      <c r="E28" s="116" t="s">
        <v>253</v>
      </c>
      <c r="F28" s="116"/>
      <c r="G28" s="116" t="s">
        <v>74</v>
      </c>
      <c r="H28" s="116" t="str">
        <f t="shared" si="1"/>
        <v>*液压元件*过滤器</v>
      </c>
      <c r="I28" s="116" t="s">
        <v>194</v>
      </c>
      <c r="J28" s="116" t="s">
        <v>1196</v>
      </c>
      <c r="K28" s="116" t="s">
        <v>1193</v>
      </c>
      <c r="L28" s="116">
        <v>5</v>
      </c>
      <c r="M28" s="116">
        <v>132.74336283</v>
      </c>
      <c r="N28" s="116">
        <v>663.72</v>
      </c>
      <c r="O28" s="116">
        <v>0.13</v>
      </c>
      <c r="P28" s="116">
        <v>86.28</v>
      </c>
      <c r="Q28" s="116">
        <v>750</v>
      </c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="113" customFormat="1" spans="1:27">
      <c r="A29" s="116"/>
      <c r="B29" s="116"/>
      <c r="C29" s="116"/>
      <c r="D29" s="116"/>
      <c r="E29" s="116" t="s">
        <v>253</v>
      </c>
      <c r="F29" s="116"/>
      <c r="G29" s="116" t="s">
        <v>74</v>
      </c>
      <c r="H29" s="116" t="str">
        <f t="shared" si="1"/>
        <v>*液压元件*过滤器</v>
      </c>
      <c r="I29" s="116" t="s">
        <v>194</v>
      </c>
      <c r="J29" s="116" t="s">
        <v>1197</v>
      </c>
      <c r="K29" s="116" t="s">
        <v>1193</v>
      </c>
      <c r="L29" s="116">
        <v>10</v>
      </c>
      <c r="M29" s="116">
        <v>230.08849558</v>
      </c>
      <c r="N29" s="116">
        <v>2300.88</v>
      </c>
      <c r="O29" s="116">
        <v>0.13</v>
      </c>
      <c r="P29" s="116">
        <v>299.12</v>
      </c>
      <c r="Q29" s="116">
        <v>2600</v>
      </c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="113" customFormat="1" spans="1:27">
      <c r="A30" s="116">
        <v>15</v>
      </c>
      <c r="B30" s="116" t="s">
        <v>1143</v>
      </c>
      <c r="C30" s="116" t="s">
        <v>1078</v>
      </c>
      <c r="D30" s="116" t="s">
        <v>1085</v>
      </c>
      <c r="E30" s="116" t="s">
        <v>218</v>
      </c>
      <c r="F30" s="116" t="s">
        <v>1086</v>
      </c>
      <c r="G30" s="116" t="s">
        <v>74</v>
      </c>
      <c r="H30" s="116" t="str">
        <f t="shared" si="1"/>
        <v>*纺织产品*无尘布</v>
      </c>
      <c r="I30" s="117" t="s">
        <v>120</v>
      </c>
      <c r="J30" s="116" t="s">
        <v>337</v>
      </c>
      <c r="K30" s="116" t="s">
        <v>1198</v>
      </c>
      <c r="L30" s="116">
        <v>20</v>
      </c>
      <c r="M30" s="116">
        <v>21.23893805</v>
      </c>
      <c r="N30" s="116">
        <v>424.78</v>
      </c>
      <c r="O30" s="116">
        <v>0.13</v>
      </c>
      <c r="P30" s="116">
        <v>55.22</v>
      </c>
      <c r="Q30" s="116">
        <v>480</v>
      </c>
      <c r="R30" s="116" t="s">
        <v>1146</v>
      </c>
      <c r="S30" s="116" t="s">
        <v>1147</v>
      </c>
      <c r="T30" s="116" t="s">
        <v>992</v>
      </c>
      <c r="U30" s="116" t="s">
        <v>1199</v>
      </c>
      <c r="V30" s="116" t="s">
        <v>1200</v>
      </c>
      <c r="W30" s="116" t="s">
        <v>1149</v>
      </c>
      <c r="X30" s="116" t="s">
        <v>1150</v>
      </c>
      <c r="Y30" s="116" t="s">
        <v>1151</v>
      </c>
      <c r="Z30" s="116"/>
      <c r="AA30" s="116"/>
    </row>
    <row r="31" s="113" customFormat="1" spans="1:27">
      <c r="A31" s="116">
        <v>16</v>
      </c>
      <c r="B31" s="116" t="s">
        <v>1143</v>
      </c>
      <c r="C31" s="116" t="s">
        <v>1078</v>
      </c>
      <c r="D31" s="116" t="s">
        <v>1079</v>
      </c>
      <c r="E31" s="116" t="s">
        <v>263</v>
      </c>
      <c r="F31" s="116" t="s">
        <v>1080</v>
      </c>
      <c r="G31" s="116" t="s">
        <v>74</v>
      </c>
      <c r="H31" s="116" t="str">
        <f t="shared" si="1"/>
        <v>*橡胶制品*万能胶</v>
      </c>
      <c r="I31" s="116" t="s">
        <v>191</v>
      </c>
      <c r="J31" s="116" t="s">
        <v>337</v>
      </c>
      <c r="K31" s="116" t="s">
        <v>1201</v>
      </c>
      <c r="L31" s="116">
        <v>1</v>
      </c>
      <c r="M31" s="116">
        <v>10.61946903</v>
      </c>
      <c r="N31" s="116">
        <v>10.62</v>
      </c>
      <c r="O31" s="116">
        <v>0.13</v>
      </c>
      <c r="P31" s="116">
        <v>1.38</v>
      </c>
      <c r="Q31" s="116">
        <v>12</v>
      </c>
      <c r="R31" s="116" t="s">
        <v>1146</v>
      </c>
      <c r="S31" s="116" t="s">
        <v>1147</v>
      </c>
      <c r="T31" s="116" t="s">
        <v>1017</v>
      </c>
      <c r="U31" s="116" t="s">
        <v>337</v>
      </c>
      <c r="V31" s="116" t="s">
        <v>1202</v>
      </c>
      <c r="W31" s="116" t="s">
        <v>1149</v>
      </c>
      <c r="X31" s="116" t="s">
        <v>1150</v>
      </c>
      <c r="Y31" s="116" t="s">
        <v>1151</v>
      </c>
      <c r="Z31" s="116"/>
      <c r="AA31" s="116"/>
    </row>
    <row r="32" s="113" customFormat="1" spans="1:27">
      <c r="A32" s="116"/>
      <c r="B32" s="116"/>
      <c r="C32" s="116"/>
      <c r="D32" s="116"/>
      <c r="E32" s="116" t="s">
        <v>263</v>
      </c>
      <c r="F32" s="116"/>
      <c r="G32" s="116" t="s">
        <v>74</v>
      </c>
      <c r="H32" s="116" t="str">
        <f t="shared" si="1"/>
        <v>*纺织产品*回纺巾</v>
      </c>
      <c r="I32" s="117" t="s">
        <v>117</v>
      </c>
      <c r="J32" s="116" t="s">
        <v>337</v>
      </c>
      <c r="K32" s="116" t="s">
        <v>1203</v>
      </c>
      <c r="L32" s="116">
        <v>5</v>
      </c>
      <c r="M32" s="116">
        <v>26.54867257</v>
      </c>
      <c r="N32" s="116">
        <v>132.74</v>
      </c>
      <c r="O32" s="116">
        <v>0.13</v>
      </c>
      <c r="P32" s="116">
        <v>17.26</v>
      </c>
      <c r="Q32" s="116">
        <v>150</v>
      </c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="113" customFormat="1" spans="1:27">
      <c r="A33" s="116"/>
      <c r="B33" s="116"/>
      <c r="C33" s="116"/>
      <c r="D33" s="116"/>
      <c r="E33" s="116" t="s">
        <v>263</v>
      </c>
      <c r="F33" s="116"/>
      <c r="G33" s="116" t="s">
        <v>74</v>
      </c>
      <c r="H33" s="116" t="str">
        <f t="shared" si="1"/>
        <v>*金属制品*锁</v>
      </c>
      <c r="I33" s="116" t="s">
        <v>139</v>
      </c>
      <c r="J33" s="116" t="s">
        <v>1204</v>
      </c>
      <c r="K33" s="116" t="s">
        <v>1205</v>
      </c>
      <c r="L33" s="116">
        <v>1</v>
      </c>
      <c r="M33" s="116">
        <v>30.97345133</v>
      </c>
      <c r="N33" s="116">
        <v>30.97</v>
      </c>
      <c r="O33" s="116">
        <v>0.13</v>
      </c>
      <c r="P33" s="116">
        <v>4.03</v>
      </c>
      <c r="Q33" s="116">
        <v>35</v>
      </c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="113" customFormat="1" spans="1:27">
      <c r="A34" s="116"/>
      <c r="B34" s="116"/>
      <c r="C34" s="116"/>
      <c r="D34" s="116"/>
      <c r="E34" s="116" t="s">
        <v>263</v>
      </c>
      <c r="F34" s="116"/>
      <c r="G34" s="116" t="s">
        <v>74</v>
      </c>
      <c r="H34" s="116" t="str">
        <f t="shared" si="1"/>
        <v>*橡胶制品*万能胶</v>
      </c>
      <c r="I34" s="116" t="s">
        <v>191</v>
      </c>
      <c r="J34" s="116" t="s">
        <v>337</v>
      </c>
      <c r="K34" s="116" t="s">
        <v>1201</v>
      </c>
      <c r="L34" s="116">
        <v>1</v>
      </c>
      <c r="M34" s="116">
        <v>24.77876106</v>
      </c>
      <c r="N34" s="116">
        <v>24.78</v>
      </c>
      <c r="O34" s="116">
        <v>0.13</v>
      </c>
      <c r="P34" s="116">
        <v>3.22</v>
      </c>
      <c r="Q34" s="116">
        <v>28</v>
      </c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="113" customFormat="1" spans="1:27">
      <c r="A35" s="116"/>
      <c r="B35" s="116"/>
      <c r="C35" s="116"/>
      <c r="D35" s="116"/>
      <c r="E35" s="116" t="s">
        <v>263</v>
      </c>
      <c r="F35" s="116"/>
      <c r="G35" s="116" t="s">
        <v>74</v>
      </c>
      <c r="H35" s="116" t="str">
        <f t="shared" si="1"/>
        <v>*塑料制品*喷壶</v>
      </c>
      <c r="I35" s="117" t="s">
        <v>168</v>
      </c>
      <c r="J35" s="116" t="s">
        <v>337</v>
      </c>
      <c r="K35" s="116" t="s">
        <v>1172</v>
      </c>
      <c r="L35" s="116">
        <v>10</v>
      </c>
      <c r="M35" s="116">
        <v>2.21238938</v>
      </c>
      <c r="N35" s="116">
        <v>22.12</v>
      </c>
      <c r="O35" s="116">
        <v>0.13</v>
      </c>
      <c r="P35" s="116">
        <v>2.88</v>
      </c>
      <c r="Q35" s="116">
        <v>25</v>
      </c>
      <c r="R35" s="116"/>
      <c r="S35" s="116"/>
      <c r="T35" s="116"/>
      <c r="U35" s="116"/>
      <c r="V35" s="116"/>
      <c r="W35" s="116"/>
      <c r="X35" s="116"/>
      <c r="Y35" s="116"/>
      <c r="Z35" s="116"/>
      <c r="AA35" s="116"/>
    </row>
    <row r="36" s="113" customFormat="1" spans="1:27">
      <c r="A36" s="116"/>
      <c r="B36" s="116"/>
      <c r="C36" s="116"/>
      <c r="D36" s="116"/>
      <c r="E36" s="116" t="s">
        <v>263</v>
      </c>
      <c r="F36" s="116"/>
      <c r="G36" s="116" t="s">
        <v>74</v>
      </c>
      <c r="H36" s="116" t="str">
        <f t="shared" si="1"/>
        <v>*纺织产品*丁晴手套</v>
      </c>
      <c r="I36" s="117" t="s">
        <v>115</v>
      </c>
      <c r="J36" s="116" t="s">
        <v>337</v>
      </c>
      <c r="K36" s="116" t="s">
        <v>1206</v>
      </c>
      <c r="L36" s="116">
        <v>72</v>
      </c>
      <c r="M36" s="116">
        <v>1.59292035</v>
      </c>
      <c r="N36" s="116">
        <v>114.69</v>
      </c>
      <c r="O36" s="116">
        <v>0.13</v>
      </c>
      <c r="P36" s="116">
        <v>14.91</v>
      </c>
      <c r="Q36" s="116">
        <v>129.6</v>
      </c>
      <c r="R36" s="116"/>
      <c r="S36" s="116"/>
      <c r="T36" s="116"/>
      <c r="U36" s="116"/>
      <c r="V36" s="116"/>
      <c r="W36" s="116"/>
      <c r="X36" s="116"/>
      <c r="Y36" s="116"/>
      <c r="Z36" s="116"/>
      <c r="AA36" s="116"/>
    </row>
    <row r="37" s="113" customFormat="1" spans="1:27">
      <c r="A37" s="116"/>
      <c r="B37" s="116"/>
      <c r="C37" s="116"/>
      <c r="D37" s="116"/>
      <c r="E37" s="116" t="s">
        <v>263</v>
      </c>
      <c r="F37" s="116"/>
      <c r="G37" s="116" t="s">
        <v>74</v>
      </c>
      <c r="H37" s="116" t="str">
        <f t="shared" si="1"/>
        <v>*纺织产品*帆布手套</v>
      </c>
      <c r="I37" s="117" t="s">
        <v>116</v>
      </c>
      <c r="J37" s="116" t="s">
        <v>337</v>
      </c>
      <c r="K37" s="116" t="s">
        <v>1206</v>
      </c>
      <c r="L37" s="116">
        <v>40</v>
      </c>
      <c r="M37" s="116">
        <v>2.38938053</v>
      </c>
      <c r="N37" s="116">
        <v>95.58</v>
      </c>
      <c r="O37" s="116">
        <v>0.13</v>
      </c>
      <c r="P37" s="116">
        <v>12.42</v>
      </c>
      <c r="Q37" s="116">
        <v>108</v>
      </c>
      <c r="R37" s="116"/>
      <c r="S37" s="116"/>
      <c r="T37" s="116"/>
      <c r="U37" s="116"/>
      <c r="V37" s="116"/>
      <c r="W37" s="116"/>
      <c r="X37" s="116"/>
      <c r="Y37" s="116"/>
      <c r="Z37" s="116"/>
      <c r="AA37" s="116"/>
    </row>
    <row r="38" s="113" customFormat="1" spans="1:27">
      <c r="A38" s="116"/>
      <c r="B38" s="116"/>
      <c r="C38" s="116"/>
      <c r="D38" s="116"/>
      <c r="E38" s="116" t="s">
        <v>263</v>
      </c>
      <c r="F38" s="116"/>
      <c r="G38" s="116" t="s">
        <v>61</v>
      </c>
      <c r="H38" s="116" t="s">
        <v>292</v>
      </c>
      <c r="I38" s="117" t="s">
        <v>1207</v>
      </c>
      <c r="J38" s="116" t="s">
        <v>337</v>
      </c>
      <c r="K38" s="116" t="s">
        <v>1208</v>
      </c>
      <c r="L38" s="116">
        <v>30</v>
      </c>
      <c r="M38" s="116">
        <v>2.51327434</v>
      </c>
      <c r="N38" s="116">
        <v>75.4</v>
      </c>
      <c r="O38" s="116">
        <v>0.13</v>
      </c>
      <c r="P38" s="116">
        <v>9.8</v>
      </c>
      <c r="Q38" s="116">
        <v>85.2</v>
      </c>
      <c r="R38" s="116"/>
      <c r="S38" s="116"/>
      <c r="T38" s="116"/>
      <c r="U38" s="116"/>
      <c r="V38" s="116"/>
      <c r="W38" s="116"/>
      <c r="X38" s="116"/>
      <c r="Y38" s="116"/>
      <c r="Z38" s="116"/>
      <c r="AA38" s="116"/>
    </row>
    <row r="39" s="113" customFormat="1" spans="1:27">
      <c r="A39" s="116"/>
      <c r="B39" s="116"/>
      <c r="C39" s="116"/>
      <c r="D39" s="116"/>
      <c r="E39" s="116" t="s">
        <v>263</v>
      </c>
      <c r="F39" s="116"/>
      <c r="G39" s="116" t="s">
        <v>74</v>
      </c>
      <c r="H39" s="116" t="str">
        <f t="shared" ref="H39:H46" si="2">I39</f>
        <v>*纺织产品*耐油手套</v>
      </c>
      <c r="I39" s="117" t="s">
        <v>118</v>
      </c>
      <c r="J39" s="116" t="s">
        <v>337</v>
      </c>
      <c r="K39" s="116" t="s">
        <v>1209</v>
      </c>
      <c r="L39" s="116">
        <v>10</v>
      </c>
      <c r="M39" s="116">
        <v>7.96460177</v>
      </c>
      <c r="N39" s="116">
        <v>79.65</v>
      </c>
      <c r="O39" s="116">
        <v>0.13</v>
      </c>
      <c r="P39" s="116">
        <v>10.35</v>
      </c>
      <c r="Q39" s="116">
        <v>90</v>
      </c>
      <c r="R39" s="116"/>
      <c r="S39" s="116"/>
      <c r="T39" s="116"/>
      <c r="U39" s="116"/>
      <c r="V39" s="116"/>
      <c r="W39" s="116"/>
      <c r="X39" s="116"/>
      <c r="Y39" s="116"/>
      <c r="Z39" s="116"/>
      <c r="AA39" s="116"/>
    </row>
    <row r="40" s="113" customFormat="1" spans="1:27">
      <c r="A40" s="116"/>
      <c r="B40" s="116"/>
      <c r="C40" s="116"/>
      <c r="D40" s="116"/>
      <c r="E40" s="116" t="s">
        <v>263</v>
      </c>
      <c r="F40" s="116"/>
      <c r="G40" s="116" t="s">
        <v>74</v>
      </c>
      <c r="H40" s="116" t="str">
        <f t="shared" si="2"/>
        <v>*纺织产品*回纺巾</v>
      </c>
      <c r="I40" s="117" t="s">
        <v>117</v>
      </c>
      <c r="J40" s="116" t="s">
        <v>337</v>
      </c>
      <c r="K40" s="116" t="s">
        <v>1203</v>
      </c>
      <c r="L40" s="116">
        <v>5</v>
      </c>
      <c r="M40" s="116">
        <v>26.54867257</v>
      </c>
      <c r="N40" s="116">
        <v>132.74</v>
      </c>
      <c r="O40" s="116">
        <v>0.13</v>
      </c>
      <c r="P40" s="116">
        <v>17.26</v>
      </c>
      <c r="Q40" s="116">
        <v>150</v>
      </c>
      <c r="R40" s="116"/>
      <c r="S40" s="116"/>
      <c r="T40" s="116"/>
      <c r="U40" s="116"/>
      <c r="V40" s="116"/>
      <c r="W40" s="116"/>
      <c r="X40" s="116"/>
      <c r="Y40" s="116"/>
      <c r="Z40" s="116"/>
      <c r="AA40" s="116"/>
    </row>
    <row r="41" s="113" customFormat="1" spans="1:27">
      <c r="A41" s="116"/>
      <c r="B41" s="116"/>
      <c r="C41" s="116"/>
      <c r="D41" s="116"/>
      <c r="E41" s="116" t="s">
        <v>263</v>
      </c>
      <c r="F41" s="116"/>
      <c r="G41" s="116" t="s">
        <v>74</v>
      </c>
      <c r="H41" s="116" t="str">
        <f t="shared" si="2"/>
        <v>*纸制品*电焊面罩</v>
      </c>
      <c r="I41" s="117" t="s">
        <v>196</v>
      </c>
      <c r="J41" s="116" t="s">
        <v>337</v>
      </c>
      <c r="K41" s="116" t="s">
        <v>1172</v>
      </c>
      <c r="L41" s="116">
        <v>2</v>
      </c>
      <c r="M41" s="116">
        <v>4.42477876</v>
      </c>
      <c r="N41" s="116">
        <v>8.85</v>
      </c>
      <c r="O41" s="116">
        <v>0.13</v>
      </c>
      <c r="P41" s="116">
        <v>1.15</v>
      </c>
      <c r="Q41" s="116">
        <v>10</v>
      </c>
      <c r="R41" s="116"/>
      <c r="S41" s="116"/>
      <c r="T41" s="116"/>
      <c r="U41" s="116"/>
      <c r="V41" s="116"/>
      <c r="W41" s="116"/>
      <c r="X41" s="116"/>
      <c r="Y41" s="116"/>
      <c r="Z41" s="116"/>
      <c r="AA41" s="116"/>
    </row>
    <row r="42" s="113" customFormat="1" spans="1:27">
      <c r="A42" s="116"/>
      <c r="B42" s="116"/>
      <c r="C42" s="116"/>
      <c r="D42" s="116"/>
      <c r="E42" s="116" t="s">
        <v>263</v>
      </c>
      <c r="F42" s="116"/>
      <c r="G42" s="116" t="s">
        <v>74</v>
      </c>
      <c r="H42" s="116" t="str">
        <f t="shared" si="2"/>
        <v>*纺织产品*手套</v>
      </c>
      <c r="I42" s="117" t="s">
        <v>119</v>
      </c>
      <c r="J42" s="116" t="s">
        <v>1210</v>
      </c>
      <c r="K42" s="116" t="s">
        <v>1206</v>
      </c>
      <c r="L42" s="116">
        <v>1</v>
      </c>
      <c r="M42" s="116">
        <v>84.07079646</v>
      </c>
      <c r="N42" s="116">
        <v>84.07</v>
      </c>
      <c r="O42" s="116">
        <v>0.13</v>
      </c>
      <c r="P42" s="116">
        <v>10.93</v>
      </c>
      <c r="Q42" s="116">
        <v>95</v>
      </c>
      <c r="R42" s="116"/>
      <c r="S42" s="116"/>
      <c r="T42" s="116"/>
      <c r="U42" s="116"/>
      <c r="V42" s="116"/>
      <c r="W42" s="116"/>
      <c r="X42" s="116"/>
      <c r="Y42" s="116"/>
      <c r="Z42" s="116"/>
      <c r="AA42" s="116"/>
    </row>
    <row r="43" s="113" customFormat="1" spans="1:27">
      <c r="A43" s="116"/>
      <c r="B43" s="116"/>
      <c r="C43" s="116"/>
      <c r="D43" s="116"/>
      <c r="E43" s="116" t="s">
        <v>263</v>
      </c>
      <c r="F43" s="116"/>
      <c r="G43" s="116" t="s">
        <v>74</v>
      </c>
      <c r="H43" s="116" t="str">
        <f t="shared" si="2"/>
        <v>*金属制品*电烙铁</v>
      </c>
      <c r="I43" s="116" t="s">
        <v>135</v>
      </c>
      <c r="J43" s="116" t="s">
        <v>337</v>
      </c>
      <c r="K43" s="116" t="s">
        <v>1205</v>
      </c>
      <c r="L43" s="116">
        <v>1</v>
      </c>
      <c r="M43" s="116">
        <v>13.27433628</v>
      </c>
      <c r="N43" s="116">
        <v>13.27</v>
      </c>
      <c r="O43" s="116">
        <v>0.13</v>
      </c>
      <c r="P43" s="116">
        <v>1.73</v>
      </c>
      <c r="Q43" s="116">
        <v>15</v>
      </c>
      <c r="R43" s="116"/>
      <c r="S43" s="116"/>
      <c r="T43" s="116"/>
      <c r="U43" s="116"/>
      <c r="V43" s="116"/>
      <c r="W43" s="116"/>
      <c r="X43" s="116"/>
      <c r="Y43" s="116"/>
      <c r="Z43" s="116"/>
      <c r="AA43" s="116"/>
    </row>
    <row r="44" s="113" customFormat="1" spans="1:27">
      <c r="A44" s="116"/>
      <c r="B44" s="116"/>
      <c r="C44" s="116"/>
      <c r="D44" s="116"/>
      <c r="E44" s="116" t="s">
        <v>263</v>
      </c>
      <c r="F44" s="116"/>
      <c r="G44" s="116" t="s">
        <v>74</v>
      </c>
      <c r="H44" s="116" t="str">
        <f t="shared" si="2"/>
        <v>*金属制品*焊丝</v>
      </c>
      <c r="I44" s="116" t="s">
        <v>137</v>
      </c>
      <c r="J44" s="116" t="s">
        <v>337</v>
      </c>
      <c r="K44" s="116" t="s">
        <v>1211</v>
      </c>
      <c r="L44" s="116">
        <v>1</v>
      </c>
      <c r="M44" s="116">
        <v>35.39823009</v>
      </c>
      <c r="N44" s="116">
        <v>35.4</v>
      </c>
      <c r="O44" s="116">
        <v>0.13</v>
      </c>
      <c r="P44" s="116">
        <v>4.6</v>
      </c>
      <c r="Q44" s="116">
        <v>40</v>
      </c>
      <c r="R44" s="116"/>
      <c r="S44" s="116"/>
      <c r="T44" s="116"/>
      <c r="U44" s="116"/>
      <c r="V44" s="116"/>
      <c r="W44" s="116"/>
      <c r="X44" s="116"/>
      <c r="Y44" s="116"/>
      <c r="Z44" s="116"/>
      <c r="AA44" s="116"/>
    </row>
    <row r="45" s="113" customFormat="1" spans="1:27">
      <c r="A45" s="116"/>
      <c r="B45" s="116"/>
      <c r="C45" s="116"/>
      <c r="D45" s="116"/>
      <c r="E45" s="116" t="s">
        <v>263</v>
      </c>
      <c r="F45" s="116"/>
      <c r="G45" s="116" t="s">
        <v>74</v>
      </c>
      <c r="H45" s="116" t="str">
        <f t="shared" si="2"/>
        <v>*电力电子元器件*碳刷</v>
      </c>
      <c r="I45" s="116" t="s">
        <v>113</v>
      </c>
      <c r="J45" s="116" t="s">
        <v>337</v>
      </c>
      <c r="K45" s="116" t="s">
        <v>1165</v>
      </c>
      <c r="L45" s="116">
        <v>10</v>
      </c>
      <c r="M45" s="116">
        <v>1.32743363</v>
      </c>
      <c r="N45" s="116">
        <v>13.27</v>
      </c>
      <c r="O45" s="116">
        <v>0.13</v>
      </c>
      <c r="P45" s="116">
        <v>1.73</v>
      </c>
      <c r="Q45" s="116">
        <v>15</v>
      </c>
      <c r="R45" s="116"/>
      <c r="S45" s="116"/>
      <c r="T45" s="116"/>
      <c r="U45" s="116"/>
      <c r="V45" s="116"/>
      <c r="W45" s="116"/>
      <c r="X45" s="116"/>
      <c r="Y45" s="116"/>
      <c r="Z45" s="116"/>
      <c r="AA45" s="116"/>
    </row>
    <row r="46" s="113" customFormat="1" spans="1:27">
      <c r="A46" s="116"/>
      <c r="B46" s="116"/>
      <c r="C46" s="116"/>
      <c r="D46" s="116"/>
      <c r="E46" s="116" t="s">
        <v>263</v>
      </c>
      <c r="F46" s="116"/>
      <c r="G46" s="116" t="s">
        <v>74</v>
      </c>
      <c r="H46" s="116" t="str">
        <f t="shared" si="2"/>
        <v>*金属制品*吹尘抢</v>
      </c>
      <c r="I46" s="116" t="s">
        <v>134</v>
      </c>
      <c r="J46" s="116" t="s">
        <v>337</v>
      </c>
      <c r="K46" s="116" t="s">
        <v>1205</v>
      </c>
      <c r="L46" s="116">
        <v>5</v>
      </c>
      <c r="M46" s="116">
        <v>13.27433628</v>
      </c>
      <c r="N46" s="116">
        <v>66.37</v>
      </c>
      <c r="O46" s="116">
        <v>0.13</v>
      </c>
      <c r="P46" s="116">
        <v>8.63</v>
      </c>
      <c r="Q46" s="116">
        <v>75</v>
      </c>
      <c r="R46" s="116"/>
      <c r="S46" s="116"/>
      <c r="T46" s="116"/>
      <c r="U46" s="116"/>
      <c r="V46" s="116"/>
      <c r="W46" s="116"/>
      <c r="X46" s="116"/>
      <c r="Y46" s="116"/>
      <c r="Z46" s="116"/>
      <c r="AA46" s="116"/>
    </row>
    <row r="47" s="113" customFormat="1" spans="1:27">
      <c r="A47" s="116"/>
      <c r="B47" s="116"/>
      <c r="C47" s="116"/>
      <c r="D47" s="116"/>
      <c r="E47" s="116" t="s">
        <v>263</v>
      </c>
      <c r="F47" s="116"/>
      <c r="G47" s="116" t="s">
        <v>61</v>
      </c>
      <c r="H47" s="116" t="s">
        <v>292</v>
      </c>
      <c r="I47" s="117" t="s">
        <v>1212</v>
      </c>
      <c r="J47" s="116" t="s">
        <v>337</v>
      </c>
      <c r="K47" s="116" t="s">
        <v>1213</v>
      </c>
      <c r="L47" s="116">
        <v>2</v>
      </c>
      <c r="M47" s="116">
        <v>30.97345133</v>
      </c>
      <c r="N47" s="116">
        <v>61.95</v>
      </c>
      <c r="O47" s="116">
        <v>0.13</v>
      </c>
      <c r="P47" s="116">
        <v>8.05</v>
      </c>
      <c r="Q47" s="116">
        <v>70</v>
      </c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="113" customFormat="1" spans="1:27">
      <c r="A48" s="116"/>
      <c r="B48" s="116"/>
      <c r="C48" s="116"/>
      <c r="D48" s="116"/>
      <c r="E48" s="116" t="s">
        <v>263</v>
      </c>
      <c r="F48" s="116"/>
      <c r="G48" s="116" t="s">
        <v>74</v>
      </c>
      <c r="H48" s="116" t="str">
        <f t="shared" ref="H48:H56" si="3">I48</f>
        <v>*橡胶制品*胶手套</v>
      </c>
      <c r="I48" s="117" t="s">
        <v>190</v>
      </c>
      <c r="J48" s="116" t="s">
        <v>337</v>
      </c>
      <c r="K48" s="116" t="s">
        <v>1206</v>
      </c>
      <c r="L48" s="116">
        <v>84</v>
      </c>
      <c r="M48" s="116">
        <v>1.59292035</v>
      </c>
      <c r="N48" s="116">
        <v>133.81</v>
      </c>
      <c r="O48" s="116">
        <v>0.13</v>
      </c>
      <c r="P48" s="116">
        <v>17.39</v>
      </c>
      <c r="Q48" s="116">
        <v>151.2</v>
      </c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="113" customFormat="1" spans="1:27">
      <c r="A49" s="116"/>
      <c r="B49" s="116"/>
      <c r="C49" s="116"/>
      <c r="D49" s="116"/>
      <c r="E49" s="116" t="s">
        <v>263</v>
      </c>
      <c r="F49" s="116"/>
      <c r="G49" s="116" t="s">
        <v>74</v>
      </c>
      <c r="H49" s="116" t="str">
        <f t="shared" si="3"/>
        <v>*纺织产品*帆布手套</v>
      </c>
      <c r="I49" s="117" t="s">
        <v>116</v>
      </c>
      <c r="J49" s="116" t="s">
        <v>337</v>
      </c>
      <c r="K49" s="116" t="s">
        <v>1206</v>
      </c>
      <c r="L49" s="116">
        <v>40</v>
      </c>
      <c r="M49" s="116">
        <v>2.38938053</v>
      </c>
      <c r="N49" s="116">
        <v>95.58</v>
      </c>
      <c r="O49" s="116">
        <v>0.13</v>
      </c>
      <c r="P49" s="116">
        <v>12.42</v>
      </c>
      <c r="Q49" s="116">
        <v>108</v>
      </c>
      <c r="R49" s="116"/>
      <c r="S49" s="116"/>
      <c r="T49" s="116"/>
      <c r="U49" s="116"/>
      <c r="V49" s="116"/>
      <c r="W49" s="116"/>
      <c r="X49" s="116"/>
      <c r="Y49" s="116"/>
      <c r="Z49" s="116"/>
      <c r="AA49" s="116"/>
    </row>
    <row r="50" s="113" customFormat="1" spans="1:27">
      <c r="A50" s="116"/>
      <c r="B50" s="116"/>
      <c r="C50" s="116"/>
      <c r="D50" s="116"/>
      <c r="E50" s="116" t="s">
        <v>263</v>
      </c>
      <c r="F50" s="116"/>
      <c r="G50" s="116" t="s">
        <v>74</v>
      </c>
      <c r="H50" s="116" t="str">
        <f t="shared" si="3"/>
        <v>*纺织产品*耐油手套</v>
      </c>
      <c r="I50" s="117" t="s">
        <v>118</v>
      </c>
      <c r="J50" s="116" t="s">
        <v>337</v>
      </c>
      <c r="K50" s="116" t="s">
        <v>1209</v>
      </c>
      <c r="L50" s="116">
        <v>10</v>
      </c>
      <c r="M50" s="116">
        <v>44.24778761</v>
      </c>
      <c r="N50" s="116">
        <v>442.48</v>
      </c>
      <c r="O50" s="116">
        <v>0.13</v>
      </c>
      <c r="P50" s="116">
        <v>57.52</v>
      </c>
      <c r="Q50" s="116">
        <v>500</v>
      </c>
      <c r="R50" s="116"/>
      <c r="S50" s="116"/>
      <c r="T50" s="116"/>
      <c r="U50" s="116"/>
      <c r="V50" s="116"/>
      <c r="W50" s="116"/>
      <c r="X50" s="116"/>
      <c r="Y50" s="116"/>
      <c r="Z50" s="116"/>
      <c r="AA50" s="116"/>
    </row>
    <row r="51" s="113" customFormat="1" spans="1:27">
      <c r="A51" s="116"/>
      <c r="B51" s="116"/>
      <c r="C51" s="116"/>
      <c r="D51" s="116"/>
      <c r="E51" s="116" t="s">
        <v>263</v>
      </c>
      <c r="F51" s="116"/>
      <c r="G51" s="116" t="s">
        <v>74</v>
      </c>
      <c r="H51" s="116" t="str">
        <f t="shared" si="3"/>
        <v>*木制品*毛刷</v>
      </c>
      <c r="I51" s="116" t="s">
        <v>158</v>
      </c>
      <c r="J51" s="116" t="s">
        <v>337</v>
      </c>
      <c r="K51" s="116" t="s">
        <v>1205</v>
      </c>
      <c r="L51" s="116">
        <v>20</v>
      </c>
      <c r="M51" s="116">
        <v>1.32743363</v>
      </c>
      <c r="N51" s="116">
        <v>26.55</v>
      </c>
      <c r="O51" s="116">
        <v>0.13</v>
      </c>
      <c r="P51" s="116">
        <v>3.45</v>
      </c>
      <c r="Q51" s="116">
        <v>30</v>
      </c>
      <c r="R51" s="116"/>
      <c r="S51" s="116"/>
      <c r="T51" s="116"/>
      <c r="U51" s="116"/>
      <c r="V51" s="116"/>
      <c r="W51" s="116"/>
      <c r="X51" s="116"/>
      <c r="Y51" s="116"/>
      <c r="Z51" s="116"/>
      <c r="AA51" s="116"/>
    </row>
    <row r="52" s="113" customFormat="1" spans="1:27">
      <c r="A52" s="116"/>
      <c r="B52" s="116"/>
      <c r="C52" s="116"/>
      <c r="D52" s="116"/>
      <c r="E52" s="116" t="s">
        <v>263</v>
      </c>
      <c r="F52" s="116"/>
      <c r="G52" s="116" t="s">
        <v>74</v>
      </c>
      <c r="H52" s="116" t="str">
        <f t="shared" si="3"/>
        <v>*林业产品*胶</v>
      </c>
      <c r="I52" s="116" t="s">
        <v>153</v>
      </c>
      <c r="J52" s="116" t="s">
        <v>337</v>
      </c>
      <c r="K52" s="116" t="s">
        <v>1214</v>
      </c>
      <c r="L52" s="116">
        <v>5</v>
      </c>
      <c r="M52" s="116">
        <v>10.61946903</v>
      </c>
      <c r="N52" s="116">
        <v>53.1</v>
      </c>
      <c r="O52" s="116">
        <v>0.13</v>
      </c>
      <c r="P52" s="116">
        <v>6.9</v>
      </c>
      <c r="Q52" s="116">
        <v>60</v>
      </c>
      <c r="R52" s="116"/>
      <c r="S52" s="116"/>
      <c r="T52" s="116"/>
      <c r="U52" s="116"/>
      <c r="V52" s="116"/>
      <c r="W52" s="116"/>
      <c r="X52" s="116"/>
      <c r="Y52" s="116"/>
      <c r="Z52" s="116"/>
      <c r="AA52" s="116"/>
    </row>
    <row r="53" s="113" customFormat="1" spans="1:27">
      <c r="A53" s="116"/>
      <c r="B53" s="116"/>
      <c r="C53" s="116"/>
      <c r="D53" s="116"/>
      <c r="E53" s="116" t="s">
        <v>263</v>
      </c>
      <c r="F53" s="116"/>
      <c r="G53" s="116" t="s">
        <v>74</v>
      </c>
      <c r="H53" s="116" t="str">
        <f t="shared" si="3"/>
        <v>*纺织产品*手套</v>
      </c>
      <c r="I53" s="117" t="s">
        <v>119</v>
      </c>
      <c r="J53" s="116" t="s">
        <v>1210</v>
      </c>
      <c r="K53" s="116" t="s">
        <v>1206</v>
      </c>
      <c r="L53" s="116">
        <v>4</v>
      </c>
      <c r="M53" s="116">
        <v>84.07079646</v>
      </c>
      <c r="N53" s="116">
        <v>336.28</v>
      </c>
      <c r="O53" s="116">
        <v>0.13</v>
      </c>
      <c r="P53" s="116">
        <v>43.72</v>
      </c>
      <c r="Q53" s="116">
        <v>380</v>
      </c>
      <c r="R53" s="116"/>
      <c r="S53" s="116"/>
      <c r="T53" s="116"/>
      <c r="U53" s="116"/>
      <c r="V53" s="116"/>
      <c r="W53" s="116"/>
      <c r="X53" s="116"/>
      <c r="Y53" s="116"/>
      <c r="Z53" s="116"/>
      <c r="AA53" s="116"/>
    </row>
    <row r="54" s="113" customFormat="1" spans="1:27">
      <c r="A54" s="116"/>
      <c r="B54" s="116"/>
      <c r="C54" s="116"/>
      <c r="D54" s="116"/>
      <c r="E54" s="116" t="s">
        <v>263</v>
      </c>
      <c r="F54" s="116"/>
      <c r="G54" s="116" t="s">
        <v>74</v>
      </c>
      <c r="H54" s="116" t="str">
        <f t="shared" si="3"/>
        <v>*塑料制品*安全帽</v>
      </c>
      <c r="I54" s="117" t="s">
        <v>167</v>
      </c>
      <c r="J54" s="116" t="s">
        <v>337</v>
      </c>
      <c r="K54" s="116" t="s">
        <v>1215</v>
      </c>
      <c r="L54" s="116">
        <v>6</v>
      </c>
      <c r="M54" s="116">
        <v>14.15929204</v>
      </c>
      <c r="N54" s="116">
        <v>84.96</v>
      </c>
      <c r="O54" s="116">
        <v>0.13</v>
      </c>
      <c r="P54" s="116">
        <v>11.04</v>
      </c>
      <c r="Q54" s="116">
        <v>96</v>
      </c>
      <c r="R54" s="116"/>
      <c r="S54" s="116"/>
      <c r="T54" s="116"/>
      <c r="U54" s="116"/>
      <c r="V54" s="116"/>
      <c r="W54" s="116"/>
      <c r="X54" s="116"/>
      <c r="Y54" s="116"/>
      <c r="Z54" s="116"/>
      <c r="AA54" s="116"/>
    </row>
    <row r="55" s="113" customFormat="1" spans="1:27">
      <c r="A55" s="116"/>
      <c r="B55" s="116"/>
      <c r="C55" s="116"/>
      <c r="D55" s="116"/>
      <c r="E55" s="116" t="s">
        <v>263</v>
      </c>
      <c r="F55" s="116"/>
      <c r="G55" s="116" t="s">
        <v>74</v>
      </c>
      <c r="H55" s="116" t="str">
        <f t="shared" si="3"/>
        <v>*塑料制品*安全帽</v>
      </c>
      <c r="I55" s="117" t="s">
        <v>167</v>
      </c>
      <c r="J55" s="116" t="s">
        <v>337</v>
      </c>
      <c r="K55" s="116" t="s">
        <v>1215</v>
      </c>
      <c r="L55" s="116">
        <v>5</v>
      </c>
      <c r="M55" s="116">
        <v>14.15929204</v>
      </c>
      <c r="N55" s="116">
        <v>70.8</v>
      </c>
      <c r="O55" s="116">
        <v>0.13</v>
      </c>
      <c r="P55" s="116">
        <v>9.2</v>
      </c>
      <c r="Q55" s="116">
        <v>80</v>
      </c>
      <c r="R55" s="116"/>
      <c r="S55" s="116"/>
      <c r="T55" s="116"/>
      <c r="U55" s="116"/>
      <c r="V55" s="116"/>
      <c r="W55" s="116"/>
      <c r="X55" s="116"/>
      <c r="Y55" s="116"/>
      <c r="Z55" s="116"/>
      <c r="AA55" s="116"/>
    </row>
    <row r="56" s="113" customFormat="1" spans="1:27">
      <c r="A56" s="116"/>
      <c r="B56" s="116"/>
      <c r="C56" s="116"/>
      <c r="D56" s="116"/>
      <c r="E56" s="116" t="s">
        <v>263</v>
      </c>
      <c r="F56" s="116"/>
      <c r="G56" s="116" t="s">
        <v>74</v>
      </c>
      <c r="H56" s="116" t="str">
        <f t="shared" si="3"/>
        <v>*纺织产品*回纺巾</v>
      </c>
      <c r="I56" s="117" t="s">
        <v>117</v>
      </c>
      <c r="J56" s="116" t="s">
        <v>337</v>
      </c>
      <c r="K56" s="116" t="s">
        <v>1203</v>
      </c>
      <c r="L56" s="116">
        <v>5</v>
      </c>
      <c r="M56" s="116">
        <v>26.54867257</v>
      </c>
      <c r="N56" s="116">
        <v>132.74</v>
      </c>
      <c r="O56" s="116">
        <v>0.13</v>
      </c>
      <c r="P56" s="116">
        <v>17.26</v>
      </c>
      <c r="Q56" s="116">
        <v>150</v>
      </c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  <row r="57" s="113" customFormat="1" spans="1:27">
      <c r="A57" s="116">
        <v>17</v>
      </c>
      <c r="B57" s="116" t="s">
        <v>1143</v>
      </c>
      <c r="C57" s="116" t="s">
        <v>1078</v>
      </c>
      <c r="D57" s="116" t="s">
        <v>1125</v>
      </c>
      <c r="E57" s="116" t="s">
        <v>273</v>
      </c>
      <c r="F57" s="116" t="s">
        <v>1121</v>
      </c>
      <c r="G57" s="116" t="s">
        <v>61</v>
      </c>
      <c r="H57" s="116" t="s">
        <v>298</v>
      </c>
      <c r="I57" s="116" t="s">
        <v>1216</v>
      </c>
      <c r="J57" s="116" t="s">
        <v>1217</v>
      </c>
      <c r="K57" s="116" t="s">
        <v>1218</v>
      </c>
      <c r="L57" s="116">
        <v>46.4</v>
      </c>
      <c r="M57" s="116">
        <v>7.32737069</v>
      </c>
      <c r="N57" s="116">
        <v>339.99</v>
      </c>
      <c r="O57" s="116">
        <v>0.13</v>
      </c>
      <c r="P57" s="116">
        <v>44.2</v>
      </c>
      <c r="Q57" s="116">
        <v>384.19</v>
      </c>
      <c r="R57" s="116" t="s">
        <v>1146</v>
      </c>
      <c r="S57" s="116" t="s">
        <v>1147</v>
      </c>
      <c r="T57" s="116" t="s">
        <v>908</v>
      </c>
      <c r="U57" s="116" t="s">
        <v>1219</v>
      </c>
      <c r="V57" s="116" t="s">
        <v>1220</v>
      </c>
      <c r="W57" s="116" t="s">
        <v>1149</v>
      </c>
      <c r="X57" s="116" t="s">
        <v>1150</v>
      </c>
      <c r="Y57" s="116" t="s">
        <v>1151</v>
      </c>
      <c r="Z57" s="116"/>
      <c r="AA57" s="116"/>
    </row>
    <row r="58" s="113" customFormat="1" spans="1:27">
      <c r="A58" s="116"/>
      <c r="B58" s="116"/>
      <c r="C58" s="116"/>
      <c r="D58" s="116"/>
      <c r="E58" s="116" t="s">
        <v>273</v>
      </c>
      <c r="F58" s="116"/>
      <c r="G58" s="116" t="s">
        <v>61</v>
      </c>
      <c r="H58" s="116" t="s">
        <v>298</v>
      </c>
      <c r="I58" s="116" t="s">
        <v>1221</v>
      </c>
      <c r="J58" s="116" t="s">
        <v>1222</v>
      </c>
      <c r="K58" s="116" t="s">
        <v>1218</v>
      </c>
      <c r="L58" s="116">
        <v>121.47</v>
      </c>
      <c r="M58" s="116">
        <v>7.24862106</v>
      </c>
      <c r="N58" s="116">
        <v>880.49</v>
      </c>
      <c r="O58" s="116">
        <v>0.13</v>
      </c>
      <c r="P58" s="116">
        <v>114.46</v>
      </c>
      <c r="Q58" s="116">
        <v>994.95</v>
      </c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  <row r="59" s="113" customFormat="1" spans="1:27">
      <c r="A59" s="116"/>
      <c r="B59" s="116"/>
      <c r="C59" s="116"/>
      <c r="D59" s="116"/>
      <c r="E59" s="116" t="s">
        <v>273</v>
      </c>
      <c r="F59" s="116"/>
      <c r="G59" s="116" t="s">
        <v>61</v>
      </c>
      <c r="H59" s="116" t="s">
        <v>298</v>
      </c>
      <c r="I59" s="116" t="s">
        <v>1221</v>
      </c>
      <c r="J59" s="116" t="s">
        <v>1217</v>
      </c>
      <c r="K59" s="116" t="s">
        <v>1218</v>
      </c>
      <c r="L59" s="116">
        <v>194.4</v>
      </c>
      <c r="M59" s="116">
        <v>7.26538066</v>
      </c>
      <c r="N59" s="116">
        <v>1412.39</v>
      </c>
      <c r="O59" s="116">
        <v>0.13</v>
      </c>
      <c r="P59" s="116">
        <v>183.61</v>
      </c>
      <c r="Q59" s="116">
        <v>1596</v>
      </c>
      <c r="R59" s="116"/>
      <c r="S59" s="116"/>
      <c r="T59" s="116"/>
      <c r="U59" s="116"/>
      <c r="V59" s="116"/>
      <c r="W59" s="116"/>
      <c r="X59" s="116"/>
      <c r="Y59" s="116"/>
      <c r="Z59" s="116"/>
      <c r="AA59" s="116"/>
    </row>
    <row r="60" s="113" customFormat="1" spans="1:27">
      <c r="A60" s="116">
        <v>18</v>
      </c>
      <c r="B60" s="116" t="s">
        <v>1143</v>
      </c>
      <c r="C60" s="116" t="s">
        <v>1078</v>
      </c>
      <c r="D60" s="116" t="s">
        <v>1123</v>
      </c>
      <c r="E60" s="116" t="s">
        <v>273</v>
      </c>
      <c r="F60" s="116" t="s">
        <v>1121</v>
      </c>
      <c r="G60" s="116" t="s">
        <v>61</v>
      </c>
      <c r="H60" s="116" t="s">
        <v>298</v>
      </c>
      <c r="I60" s="116" t="s">
        <v>1216</v>
      </c>
      <c r="J60" s="116" t="s">
        <v>1217</v>
      </c>
      <c r="K60" s="116" t="s">
        <v>1218</v>
      </c>
      <c r="L60" s="116">
        <v>22.42</v>
      </c>
      <c r="M60" s="116">
        <v>7.89429081</v>
      </c>
      <c r="N60" s="116">
        <v>176.99</v>
      </c>
      <c r="O60" s="116">
        <v>0.13</v>
      </c>
      <c r="P60" s="116">
        <v>23.01</v>
      </c>
      <c r="Q60" s="116">
        <v>200</v>
      </c>
      <c r="R60" s="116" t="s">
        <v>1146</v>
      </c>
      <c r="S60" s="116" t="s">
        <v>1147</v>
      </c>
      <c r="T60" s="116" t="s">
        <v>908</v>
      </c>
      <c r="U60" s="116" t="s">
        <v>1219</v>
      </c>
      <c r="V60" s="116" t="s">
        <v>1223</v>
      </c>
      <c r="W60" s="116" t="s">
        <v>1149</v>
      </c>
      <c r="X60" s="116" t="s">
        <v>1150</v>
      </c>
      <c r="Y60" s="116" t="s">
        <v>1151</v>
      </c>
      <c r="Z60" s="116"/>
      <c r="AA60" s="116"/>
    </row>
    <row r="61" s="113" customFormat="1" spans="1:27">
      <c r="A61" s="116"/>
      <c r="B61" s="116"/>
      <c r="C61" s="116"/>
      <c r="D61" s="116"/>
      <c r="E61" s="116" t="s">
        <v>273</v>
      </c>
      <c r="F61" s="116"/>
      <c r="G61" s="116" t="s">
        <v>61</v>
      </c>
      <c r="H61" s="116" t="s">
        <v>298</v>
      </c>
      <c r="I61" s="116" t="s">
        <v>1221</v>
      </c>
      <c r="J61" s="116" t="s">
        <v>1222</v>
      </c>
      <c r="K61" s="116" t="s">
        <v>1218</v>
      </c>
      <c r="L61" s="116">
        <v>76.75</v>
      </c>
      <c r="M61" s="116">
        <v>7.03270358</v>
      </c>
      <c r="N61" s="116">
        <v>539.76</v>
      </c>
      <c r="O61" s="116">
        <v>0.13</v>
      </c>
      <c r="P61" s="116">
        <v>70.17</v>
      </c>
      <c r="Q61" s="116">
        <v>609.93</v>
      </c>
      <c r="R61" s="116"/>
      <c r="S61" s="116"/>
      <c r="T61" s="116"/>
      <c r="U61" s="116"/>
      <c r="V61" s="116"/>
      <c r="W61" s="116"/>
      <c r="X61" s="116"/>
      <c r="Y61" s="116"/>
      <c r="Z61" s="116"/>
      <c r="AA61" s="116"/>
    </row>
    <row r="62" s="113" customFormat="1" spans="1:27">
      <c r="A62" s="116"/>
      <c r="B62" s="116"/>
      <c r="C62" s="116"/>
      <c r="D62" s="116"/>
      <c r="E62" s="116" t="s">
        <v>273</v>
      </c>
      <c r="F62" s="116"/>
      <c r="G62" s="116" t="s">
        <v>61</v>
      </c>
      <c r="H62" s="116" t="s">
        <v>298</v>
      </c>
      <c r="I62" s="116" t="s">
        <v>1216</v>
      </c>
      <c r="J62" s="116" t="s">
        <v>1222</v>
      </c>
      <c r="K62" s="116" t="s">
        <v>1218</v>
      </c>
      <c r="L62" s="116">
        <v>100.41</v>
      </c>
      <c r="M62" s="116">
        <v>7.31421173</v>
      </c>
      <c r="N62" s="116">
        <v>734.42</v>
      </c>
      <c r="O62" s="116">
        <v>0.13</v>
      </c>
      <c r="P62" s="116">
        <v>95.47</v>
      </c>
      <c r="Q62" s="116">
        <v>829.89</v>
      </c>
      <c r="R62" s="116"/>
      <c r="S62" s="116"/>
      <c r="T62" s="116"/>
      <c r="U62" s="116"/>
      <c r="V62" s="116"/>
      <c r="W62" s="116"/>
      <c r="X62" s="116"/>
      <c r="Y62" s="116"/>
      <c r="Z62" s="116"/>
      <c r="AA62" s="116"/>
    </row>
    <row r="63" s="113" customFormat="1" spans="1:27">
      <c r="A63" s="116"/>
      <c r="B63" s="116"/>
      <c r="C63" s="116"/>
      <c r="D63" s="116"/>
      <c r="E63" s="116" t="s">
        <v>273</v>
      </c>
      <c r="F63" s="116"/>
      <c r="G63" s="116" t="s">
        <v>61</v>
      </c>
      <c r="H63" s="116" t="s">
        <v>298</v>
      </c>
      <c r="I63" s="116" t="s">
        <v>1216</v>
      </c>
      <c r="J63" s="116" t="s">
        <v>1222</v>
      </c>
      <c r="K63" s="116" t="s">
        <v>1218</v>
      </c>
      <c r="L63" s="116">
        <v>221.97</v>
      </c>
      <c r="M63" s="116">
        <v>6.78479074</v>
      </c>
      <c r="N63" s="116">
        <v>1506.02</v>
      </c>
      <c r="O63" s="116">
        <v>0.13</v>
      </c>
      <c r="P63" s="116">
        <v>195.78</v>
      </c>
      <c r="Q63" s="116">
        <v>1701.8</v>
      </c>
      <c r="R63" s="116"/>
      <c r="S63" s="116"/>
      <c r="T63" s="116"/>
      <c r="U63" s="116"/>
      <c r="V63" s="116"/>
      <c r="W63" s="116"/>
      <c r="X63" s="116"/>
      <c r="Y63" s="116"/>
      <c r="Z63" s="116"/>
      <c r="AA63" s="116"/>
    </row>
    <row r="64" s="113" customFormat="1" spans="1:27">
      <c r="A64" s="116"/>
      <c r="B64" s="116"/>
      <c r="C64" s="116"/>
      <c r="D64" s="116"/>
      <c r="E64" s="116" t="s">
        <v>273</v>
      </c>
      <c r="F64" s="116"/>
      <c r="G64" s="116" t="s">
        <v>61</v>
      </c>
      <c r="H64" s="116" t="s">
        <v>298</v>
      </c>
      <c r="I64" s="116" t="s">
        <v>1221</v>
      </c>
      <c r="J64" s="116" t="s">
        <v>1222</v>
      </c>
      <c r="K64" s="116" t="s">
        <v>1218</v>
      </c>
      <c r="L64" s="116">
        <v>226.3</v>
      </c>
      <c r="M64" s="116">
        <v>7.07516571</v>
      </c>
      <c r="N64" s="116">
        <v>1601.11</v>
      </c>
      <c r="O64" s="116">
        <v>0.13</v>
      </c>
      <c r="P64" s="116">
        <v>208.15</v>
      </c>
      <c r="Q64" s="116">
        <v>1809.26</v>
      </c>
      <c r="R64" s="116"/>
      <c r="S64" s="116"/>
      <c r="T64" s="116"/>
      <c r="U64" s="116"/>
      <c r="V64" s="116"/>
      <c r="W64" s="116"/>
      <c r="X64" s="116"/>
      <c r="Y64" s="116"/>
      <c r="Z64" s="116"/>
      <c r="AA64" s="116"/>
    </row>
    <row r="65" s="113" customFormat="1" spans="1:27">
      <c r="A65" s="116">
        <v>19</v>
      </c>
      <c r="B65" s="116" t="s">
        <v>1143</v>
      </c>
      <c r="C65" s="116" t="s">
        <v>1078</v>
      </c>
      <c r="D65" s="116" t="s">
        <v>1120</v>
      </c>
      <c r="E65" s="116" t="s">
        <v>273</v>
      </c>
      <c r="F65" s="116" t="s">
        <v>1121</v>
      </c>
      <c r="G65" s="116" t="s">
        <v>61</v>
      </c>
      <c r="H65" s="116" t="s">
        <v>298</v>
      </c>
      <c r="I65" s="116" t="s">
        <v>1216</v>
      </c>
      <c r="J65" s="116" t="s">
        <v>1222</v>
      </c>
      <c r="K65" s="116" t="s">
        <v>1218</v>
      </c>
      <c r="L65" s="116">
        <v>60.2</v>
      </c>
      <c r="M65" s="116">
        <v>7.04003322</v>
      </c>
      <c r="N65" s="116">
        <v>423.81</v>
      </c>
      <c r="O65" s="116">
        <v>0.13</v>
      </c>
      <c r="P65" s="116">
        <v>55.1</v>
      </c>
      <c r="Q65" s="116">
        <v>478.91</v>
      </c>
      <c r="R65" s="116" t="s">
        <v>1146</v>
      </c>
      <c r="S65" s="116" t="s">
        <v>1147</v>
      </c>
      <c r="T65" s="116" t="s">
        <v>908</v>
      </c>
      <c r="U65" s="116" t="s">
        <v>1219</v>
      </c>
      <c r="V65" s="116" t="s">
        <v>1224</v>
      </c>
      <c r="W65" s="116" t="s">
        <v>1149</v>
      </c>
      <c r="X65" s="116" t="s">
        <v>1150</v>
      </c>
      <c r="Y65" s="116" t="s">
        <v>1151</v>
      </c>
      <c r="Z65" s="116"/>
      <c r="AA65" s="116"/>
    </row>
    <row r="66" s="113" customFormat="1" spans="1:27">
      <c r="A66" s="116"/>
      <c r="B66" s="116"/>
      <c r="C66" s="116"/>
      <c r="D66" s="116"/>
      <c r="E66" s="116" t="s">
        <v>273</v>
      </c>
      <c r="F66" s="116"/>
      <c r="G66" s="116" t="s">
        <v>61</v>
      </c>
      <c r="H66" s="116" t="s">
        <v>298</v>
      </c>
      <c r="I66" s="116" t="s">
        <v>1216</v>
      </c>
      <c r="J66" s="116" t="s">
        <v>1225</v>
      </c>
      <c r="K66" s="116" t="s">
        <v>1218</v>
      </c>
      <c r="L66" s="116">
        <v>159.04</v>
      </c>
      <c r="M66" s="116">
        <v>7.68385312</v>
      </c>
      <c r="N66" s="116">
        <v>1222.04</v>
      </c>
      <c r="O66" s="116">
        <v>0.13</v>
      </c>
      <c r="P66" s="116">
        <v>158.86</v>
      </c>
      <c r="Q66" s="116">
        <v>1380.9</v>
      </c>
      <c r="R66" s="116"/>
      <c r="S66" s="116"/>
      <c r="T66" s="116"/>
      <c r="U66" s="116"/>
      <c r="V66" s="116"/>
      <c r="W66" s="116"/>
      <c r="X66" s="116"/>
      <c r="Y66" s="116"/>
      <c r="Z66" s="116"/>
      <c r="AA66" s="116"/>
    </row>
    <row r="67" s="113" customFormat="1" spans="1:27">
      <c r="A67" s="116"/>
      <c r="B67" s="116"/>
      <c r="C67" s="116"/>
      <c r="D67" s="116"/>
      <c r="E67" s="116" t="s">
        <v>273</v>
      </c>
      <c r="F67" s="116"/>
      <c r="G67" s="116" t="s">
        <v>65</v>
      </c>
      <c r="H67" s="116" t="s">
        <v>298</v>
      </c>
      <c r="I67" s="116" t="s">
        <v>1226</v>
      </c>
      <c r="J67" s="116" t="s">
        <v>1227</v>
      </c>
      <c r="K67" s="116" t="s">
        <v>1218</v>
      </c>
      <c r="L67" s="116">
        <v>204.32</v>
      </c>
      <c r="M67" s="116">
        <v>6.73169538</v>
      </c>
      <c r="N67" s="116">
        <v>1375.42</v>
      </c>
      <c r="O67" s="116">
        <v>0.13</v>
      </c>
      <c r="P67" s="116">
        <v>178.8</v>
      </c>
      <c r="Q67" s="116">
        <v>1554.22</v>
      </c>
      <c r="R67" s="116"/>
      <c r="S67" s="116"/>
      <c r="T67" s="116"/>
      <c r="U67" s="116"/>
      <c r="V67" s="116"/>
      <c r="W67" s="116"/>
      <c r="X67" s="116"/>
      <c r="Y67" s="116"/>
      <c r="Z67" s="116"/>
      <c r="AA67" s="116"/>
    </row>
    <row r="68" s="113" customFormat="1" spans="1:27">
      <c r="A68" s="116"/>
      <c r="B68" s="116"/>
      <c r="C68" s="116"/>
      <c r="D68" s="116"/>
      <c r="E68" s="116" t="s">
        <v>273</v>
      </c>
      <c r="F68" s="116"/>
      <c r="G68" s="116" t="s">
        <v>61</v>
      </c>
      <c r="H68" s="116" t="s">
        <v>298</v>
      </c>
      <c r="I68" s="116" t="s">
        <v>1216</v>
      </c>
      <c r="J68" s="116" t="s">
        <v>1228</v>
      </c>
      <c r="K68" s="116" t="s">
        <v>1218</v>
      </c>
      <c r="L68" s="116">
        <v>617.87</v>
      </c>
      <c r="M68" s="116">
        <v>7.41633353</v>
      </c>
      <c r="N68" s="116">
        <v>4582.33</v>
      </c>
      <c r="O68" s="116">
        <v>0.13</v>
      </c>
      <c r="P68" s="116">
        <v>595.7</v>
      </c>
      <c r="Q68" s="116">
        <v>5178.03</v>
      </c>
      <c r="R68" s="116"/>
      <c r="S68" s="116"/>
      <c r="T68" s="116"/>
      <c r="U68" s="116"/>
      <c r="V68" s="116"/>
      <c r="W68" s="116"/>
      <c r="X68" s="116"/>
      <c r="Y68" s="116"/>
      <c r="Z68" s="116"/>
      <c r="AA68" s="116"/>
    </row>
    <row r="69" s="113" customFormat="1" spans="1:27">
      <c r="A69" s="116"/>
      <c r="B69" s="116"/>
      <c r="C69" s="116"/>
      <c r="D69" s="116"/>
      <c r="E69" s="116" t="s">
        <v>273</v>
      </c>
      <c r="F69" s="116"/>
      <c r="G69" s="116" t="s">
        <v>61</v>
      </c>
      <c r="H69" s="116" t="s">
        <v>298</v>
      </c>
      <c r="I69" s="116" t="s">
        <v>1216</v>
      </c>
      <c r="J69" s="116" t="s">
        <v>1229</v>
      </c>
      <c r="K69" s="116" t="s">
        <v>1218</v>
      </c>
      <c r="L69" s="116">
        <v>706.09</v>
      </c>
      <c r="M69" s="116">
        <v>6.9854976</v>
      </c>
      <c r="N69" s="116">
        <v>4932.39</v>
      </c>
      <c r="O69" s="116">
        <v>0.13</v>
      </c>
      <c r="P69" s="116">
        <v>641.22</v>
      </c>
      <c r="Q69" s="116">
        <v>5573.61</v>
      </c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="113" customFormat="1" spans="1:27">
      <c r="A70" s="116">
        <v>20</v>
      </c>
      <c r="B70" s="116" t="s">
        <v>1143</v>
      </c>
      <c r="C70" s="116" t="s">
        <v>1078</v>
      </c>
      <c r="D70" s="116" t="s">
        <v>1105</v>
      </c>
      <c r="E70" s="116" t="s">
        <v>269</v>
      </c>
      <c r="F70" s="116" t="s">
        <v>1106</v>
      </c>
      <c r="G70" s="116" t="s">
        <v>74</v>
      </c>
      <c r="H70" s="116" t="str">
        <f t="shared" ref="H70:H78" si="4">I70</f>
        <v>*通用设备*轮毂</v>
      </c>
      <c r="I70" s="116" t="s">
        <v>171</v>
      </c>
      <c r="J70" s="116" t="s">
        <v>1230</v>
      </c>
      <c r="K70" s="116" t="s">
        <v>1145</v>
      </c>
      <c r="L70" s="116">
        <v>26</v>
      </c>
      <c r="M70" s="116">
        <v>216.81415929</v>
      </c>
      <c r="N70" s="116">
        <v>5637.17</v>
      </c>
      <c r="O70" s="116">
        <v>0.13</v>
      </c>
      <c r="P70" s="116">
        <v>732.83</v>
      </c>
      <c r="Q70" s="116">
        <v>6370</v>
      </c>
      <c r="R70" s="116" t="s">
        <v>1146</v>
      </c>
      <c r="S70" s="116" t="s">
        <v>1147</v>
      </c>
      <c r="T70" s="116" t="s">
        <v>909</v>
      </c>
      <c r="U70" s="116" t="s">
        <v>337</v>
      </c>
      <c r="V70" s="116" t="s">
        <v>1231</v>
      </c>
      <c r="W70" s="116" t="s">
        <v>1149</v>
      </c>
      <c r="X70" s="116" t="s">
        <v>1150</v>
      </c>
      <c r="Y70" s="116" t="s">
        <v>1151</v>
      </c>
      <c r="Z70" s="116"/>
      <c r="AA70" s="116"/>
    </row>
    <row r="71" s="113" customFormat="1" spans="1:27">
      <c r="A71" s="116"/>
      <c r="B71" s="116"/>
      <c r="C71" s="116"/>
      <c r="D71" s="116"/>
      <c r="E71" s="116" t="s">
        <v>269</v>
      </c>
      <c r="F71" s="116"/>
      <c r="G71" s="116" t="s">
        <v>74</v>
      </c>
      <c r="H71" s="116" t="str">
        <f t="shared" si="4"/>
        <v>*通用设备*轮毂</v>
      </c>
      <c r="I71" s="116" t="s">
        <v>171</v>
      </c>
      <c r="J71" s="116" t="s">
        <v>1232</v>
      </c>
      <c r="K71" s="116" t="s">
        <v>1145</v>
      </c>
      <c r="L71" s="116">
        <v>2</v>
      </c>
      <c r="M71" s="116">
        <v>216.81415929</v>
      </c>
      <c r="N71" s="116">
        <v>433.63</v>
      </c>
      <c r="O71" s="116">
        <v>0.13</v>
      </c>
      <c r="P71" s="116">
        <v>56.37</v>
      </c>
      <c r="Q71" s="116">
        <v>490</v>
      </c>
      <c r="R71" s="116"/>
      <c r="S71" s="116"/>
      <c r="T71" s="116"/>
      <c r="U71" s="116"/>
      <c r="V71" s="116"/>
      <c r="W71" s="116"/>
      <c r="X71" s="116"/>
      <c r="Y71" s="116"/>
      <c r="Z71" s="116"/>
      <c r="AA71" s="116"/>
    </row>
    <row r="72" s="113" customFormat="1" spans="1:27">
      <c r="A72" s="116"/>
      <c r="B72" s="116"/>
      <c r="C72" s="116"/>
      <c r="D72" s="116"/>
      <c r="E72" s="116" t="s">
        <v>269</v>
      </c>
      <c r="F72" s="116"/>
      <c r="G72" s="116" t="s">
        <v>74</v>
      </c>
      <c r="H72" s="116" t="str">
        <f t="shared" si="4"/>
        <v>*通用设备*后轮毂</v>
      </c>
      <c r="I72" s="116" t="s">
        <v>169</v>
      </c>
      <c r="J72" s="116" t="s">
        <v>1233</v>
      </c>
      <c r="K72" s="116" t="s">
        <v>1145</v>
      </c>
      <c r="L72" s="116">
        <v>8</v>
      </c>
      <c r="M72" s="116">
        <v>159.2920354</v>
      </c>
      <c r="N72" s="116">
        <v>1274.34</v>
      </c>
      <c r="O72" s="116">
        <v>0.13</v>
      </c>
      <c r="P72" s="116">
        <v>165.66</v>
      </c>
      <c r="Q72" s="116">
        <v>1440</v>
      </c>
      <c r="R72" s="116"/>
      <c r="S72" s="116"/>
      <c r="T72" s="116"/>
      <c r="U72" s="116"/>
      <c r="V72" s="116"/>
      <c r="W72" s="116"/>
      <c r="X72" s="116"/>
      <c r="Y72" s="116"/>
      <c r="Z72" s="116"/>
      <c r="AA72" s="116"/>
    </row>
    <row r="73" s="113" customFormat="1" spans="1:27">
      <c r="A73" s="116"/>
      <c r="B73" s="116"/>
      <c r="C73" s="116"/>
      <c r="D73" s="116"/>
      <c r="E73" s="116" t="s">
        <v>269</v>
      </c>
      <c r="F73" s="116"/>
      <c r="G73" s="116" t="s">
        <v>74</v>
      </c>
      <c r="H73" s="116" t="str">
        <f t="shared" si="4"/>
        <v>*通用设备*行星轮架</v>
      </c>
      <c r="I73" s="116" t="s">
        <v>176</v>
      </c>
      <c r="J73" s="116" t="s">
        <v>1234</v>
      </c>
      <c r="K73" s="116" t="s">
        <v>1145</v>
      </c>
      <c r="L73" s="116">
        <v>20</v>
      </c>
      <c r="M73" s="116">
        <v>141.59292035</v>
      </c>
      <c r="N73" s="116">
        <v>2831.86</v>
      </c>
      <c r="O73" s="116">
        <v>0.13</v>
      </c>
      <c r="P73" s="116">
        <v>368.14</v>
      </c>
      <c r="Q73" s="116">
        <v>3200</v>
      </c>
      <c r="R73" s="116"/>
      <c r="S73" s="116"/>
      <c r="T73" s="116"/>
      <c r="U73" s="116"/>
      <c r="V73" s="116"/>
      <c r="W73" s="116"/>
      <c r="X73" s="116"/>
      <c r="Y73" s="116"/>
      <c r="Z73" s="116"/>
      <c r="AA73" s="116"/>
    </row>
    <row r="74" s="113" customFormat="1" spans="1:27">
      <c r="A74" s="116"/>
      <c r="B74" s="116"/>
      <c r="C74" s="116"/>
      <c r="D74" s="116"/>
      <c r="E74" s="116" t="s">
        <v>269</v>
      </c>
      <c r="F74" s="116"/>
      <c r="G74" s="116" t="s">
        <v>74</v>
      </c>
      <c r="H74" s="116" t="str">
        <f t="shared" si="4"/>
        <v>*通用设备*后压盖</v>
      </c>
      <c r="I74" s="116" t="s">
        <v>170</v>
      </c>
      <c r="J74" s="116" t="s">
        <v>1235</v>
      </c>
      <c r="K74" s="116" t="s">
        <v>1145</v>
      </c>
      <c r="L74" s="116">
        <v>18</v>
      </c>
      <c r="M74" s="116">
        <v>212.38938053</v>
      </c>
      <c r="N74" s="116">
        <v>3823.01</v>
      </c>
      <c r="O74" s="116">
        <v>0.13</v>
      </c>
      <c r="P74" s="116">
        <v>496.99</v>
      </c>
      <c r="Q74" s="116">
        <v>4320</v>
      </c>
      <c r="R74" s="116"/>
      <c r="S74" s="116"/>
      <c r="T74" s="116"/>
      <c r="U74" s="116"/>
      <c r="V74" s="116"/>
      <c r="W74" s="116"/>
      <c r="X74" s="116"/>
      <c r="Y74" s="116"/>
      <c r="Z74" s="116"/>
      <c r="AA74" s="116"/>
    </row>
    <row r="75" s="113" customFormat="1" spans="1:27">
      <c r="A75" s="116"/>
      <c r="B75" s="116"/>
      <c r="C75" s="116"/>
      <c r="D75" s="116"/>
      <c r="E75" s="116" t="s">
        <v>269</v>
      </c>
      <c r="F75" s="116"/>
      <c r="G75" s="116" t="s">
        <v>74</v>
      </c>
      <c r="H75" s="116" t="str">
        <f t="shared" si="4"/>
        <v>*通用设备*前左压盖</v>
      </c>
      <c r="I75" s="116" t="s">
        <v>174</v>
      </c>
      <c r="J75" s="116" t="s">
        <v>1236</v>
      </c>
      <c r="K75" s="116" t="s">
        <v>1145</v>
      </c>
      <c r="L75" s="116">
        <v>10</v>
      </c>
      <c r="M75" s="116">
        <v>159.2920354</v>
      </c>
      <c r="N75" s="116">
        <v>1592.92</v>
      </c>
      <c r="O75" s="116">
        <v>0.13</v>
      </c>
      <c r="P75" s="116">
        <v>207.08</v>
      </c>
      <c r="Q75" s="116">
        <v>1800</v>
      </c>
      <c r="R75" s="116"/>
      <c r="S75" s="116"/>
      <c r="T75" s="116"/>
      <c r="U75" s="116"/>
      <c r="V75" s="116"/>
      <c r="W75" s="116"/>
      <c r="X75" s="116"/>
      <c r="Y75" s="116"/>
      <c r="Z75" s="116"/>
      <c r="AA75" s="116"/>
    </row>
    <row r="76" s="113" customFormat="1" spans="1:27">
      <c r="A76" s="116"/>
      <c r="B76" s="116"/>
      <c r="C76" s="116"/>
      <c r="D76" s="116"/>
      <c r="E76" s="116" t="s">
        <v>269</v>
      </c>
      <c r="F76" s="116"/>
      <c r="G76" s="116" t="s">
        <v>74</v>
      </c>
      <c r="H76" s="116" t="str">
        <f t="shared" si="4"/>
        <v>*通用设备*前右压盖</v>
      </c>
      <c r="I76" s="116" t="s">
        <v>173</v>
      </c>
      <c r="J76" s="116" t="s">
        <v>1237</v>
      </c>
      <c r="K76" s="116" t="s">
        <v>1145</v>
      </c>
      <c r="L76" s="116">
        <v>10</v>
      </c>
      <c r="M76" s="116">
        <v>159.2920354</v>
      </c>
      <c r="N76" s="116">
        <v>1592.92</v>
      </c>
      <c r="O76" s="116">
        <v>0.13</v>
      </c>
      <c r="P76" s="116">
        <v>207.08</v>
      </c>
      <c r="Q76" s="116">
        <v>1800</v>
      </c>
      <c r="R76" s="116"/>
      <c r="S76" s="116"/>
      <c r="T76" s="116"/>
      <c r="U76" s="116"/>
      <c r="V76" s="116"/>
      <c r="W76" s="116"/>
      <c r="X76" s="116"/>
      <c r="Y76" s="116"/>
      <c r="Z76" s="116"/>
      <c r="AA76" s="116"/>
    </row>
    <row r="77" s="113" customFormat="1" spans="1:27">
      <c r="A77" s="116"/>
      <c r="B77" s="116"/>
      <c r="C77" s="116"/>
      <c r="D77" s="116"/>
      <c r="E77" s="116" t="s">
        <v>269</v>
      </c>
      <c r="F77" s="116"/>
      <c r="G77" s="116" t="s">
        <v>74</v>
      </c>
      <c r="H77" s="116" t="str">
        <f t="shared" si="4"/>
        <v>*通用设备*行星轮架</v>
      </c>
      <c r="I77" s="116" t="s">
        <v>176</v>
      </c>
      <c r="J77" s="116" t="s">
        <v>1234</v>
      </c>
      <c r="K77" s="116" t="s">
        <v>1145</v>
      </c>
      <c r="L77" s="116">
        <v>20</v>
      </c>
      <c r="M77" s="116">
        <v>141.59292035</v>
      </c>
      <c r="N77" s="116">
        <v>2831.86</v>
      </c>
      <c r="O77" s="116">
        <v>0.13</v>
      </c>
      <c r="P77" s="116">
        <v>368.14</v>
      </c>
      <c r="Q77" s="116">
        <v>3200</v>
      </c>
      <c r="R77" s="116"/>
      <c r="S77" s="116"/>
      <c r="T77" s="116"/>
      <c r="U77" s="116"/>
      <c r="V77" s="116"/>
      <c r="W77" s="116"/>
      <c r="X77" s="116"/>
      <c r="Y77" s="116"/>
      <c r="Z77" s="116"/>
      <c r="AA77" s="116"/>
    </row>
    <row r="78" s="113" customFormat="1" spans="1:27">
      <c r="A78" s="116"/>
      <c r="B78" s="116"/>
      <c r="C78" s="116"/>
      <c r="D78" s="116"/>
      <c r="E78" s="116" t="s">
        <v>269</v>
      </c>
      <c r="F78" s="116"/>
      <c r="G78" s="116" t="s">
        <v>74</v>
      </c>
      <c r="H78" s="116" t="str">
        <f t="shared" si="4"/>
        <v>*通用设备*后压盖</v>
      </c>
      <c r="I78" s="116" t="s">
        <v>170</v>
      </c>
      <c r="J78" s="116" t="s">
        <v>1235</v>
      </c>
      <c r="K78" s="116" t="s">
        <v>1145</v>
      </c>
      <c r="L78" s="116">
        <v>5</v>
      </c>
      <c r="M78" s="116">
        <v>212.38938053</v>
      </c>
      <c r="N78" s="116">
        <v>1061.95</v>
      </c>
      <c r="O78" s="116">
        <v>0.13</v>
      </c>
      <c r="P78" s="116">
        <v>138.05</v>
      </c>
      <c r="Q78" s="116">
        <v>1200</v>
      </c>
      <c r="R78" s="116"/>
      <c r="S78" s="116"/>
      <c r="T78" s="116"/>
      <c r="U78" s="116"/>
      <c r="V78" s="116"/>
      <c r="W78" s="116"/>
      <c r="X78" s="116"/>
      <c r="Y78" s="116"/>
      <c r="Z78" s="116"/>
      <c r="AA78" s="116"/>
    </row>
    <row r="79" s="113" customFormat="1" spans="1:27">
      <c r="A79" s="116">
        <v>21</v>
      </c>
      <c r="B79" s="116" t="s">
        <v>1143</v>
      </c>
      <c r="C79" s="116" t="s">
        <v>1078</v>
      </c>
      <c r="D79" s="116" t="s">
        <v>1088</v>
      </c>
      <c r="E79" s="116" t="s">
        <v>265</v>
      </c>
      <c r="F79" s="116" t="s">
        <v>1089</v>
      </c>
      <c r="G79" s="116" t="s">
        <v>61</v>
      </c>
      <c r="H79" s="116" t="s">
        <v>297</v>
      </c>
      <c r="I79" s="116" t="s">
        <v>1238</v>
      </c>
      <c r="J79" s="116" t="s">
        <v>356</v>
      </c>
      <c r="K79" s="116" t="s">
        <v>1239</v>
      </c>
      <c r="L79" s="116">
        <v>1</v>
      </c>
      <c r="M79" s="116">
        <v>2514.150943</v>
      </c>
      <c r="N79" s="116">
        <v>2514.15</v>
      </c>
      <c r="O79" s="116">
        <v>0.06</v>
      </c>
      <c r="P79" s="116">
        <v>150.85</v>
      </c>
      <c r="Q79" s="116">
        <v>2665</v>
      </c>
      <c r="R79" s="116" t="s">
        <v>1146</v>
      </c>
      <c r="S79" s="116" t="s">
        <v>1147</v>
      </c>
      <c r="T79" s="116" t="s">
        <v>957</v>
      </c>
      <c r="U79" s="116" t="s">
        <v>337</v>
      </c>
      <c r="V79" s="116" t="s">
        <v>1240</v>
      </c>
      <c r="W79" s="116" t="s">
        <v>1149</v>
      </c>
      <c r="X79" s="116" t="s">
        <v>1150</v>
      </c>
      <c r="Y79" s="116" t="s">
        <v>1151</v>
      </c>
      <c r="Z79" s="116"/>
      <c r="AA79" s="116"/>
    </row>
    <row r="80" s="113" customFormat="1" spans="1:27">
      <c r="A80" s="116">
        <v>22</v>
      </c>
      <c r="B80" s="116" t="s">
        <v>1143</v>
      </c>
      <c r="C80" s="116" t="s">
        <v>1031</v>
      </c>
      <c r="D80" s="116" t="s">
        <v>1075</v>
      </c>
      <c r="E80" s="116" t="s">
        <v>262</v>
      </c>
      <c r="F80" s="116" t="s">
        <v>1076</v>
      </c>
      <c r="G80" s="116" t="s">
        <v>74</v>
      </c>
      <c r="H80" s="116" t="str">
        <f>I80</f>
        <v>*黑色金属冶炼压延品*锻件</v>
      </c>
      <c r="I80" s="116" t="s">
        <v>121</v>
      </c>
      <c r="J80" s="116" t="s">
        <v>337</v>
      </c>
      <c r="K80" s="116" t="s">
        <v>1241</v>
      </c>
      <c r="L80" s="116">
        <v>12.752</v>
      </c>
      <c r="M80" s="116">
        <v>6637.16814159</v>
      </c>
      <c r="N80" s="116">
        <v>84637.17</v>
      </c>
      <c r="O80" s="116">
        <v>0.13</v>
      </c>
      <c r="P80" s="116">
        <v>11002.83</v>
      </c>
      <c r="Q80" s="116">
        <v>95640</v>
      </c>
      <c r="R80" s="116" t="s">
        <v>1146</v>
      </c>
      <c r="S80" s="116" t="s">
        <v>1147</v>
      </c>
      <c r="T80" s="116" t="s">
        <v>914</v>
      </c>
      <c r="U80" s="116" t="s">
        <v>337</v>
      </c>
      <c r="V80" s="116" t="s">
        <v>1242</v>
      </c>
      <c r="W80" s="116" t="s">
        <v>1149</v>
      </c>
      <c r="X80" s="116" t="s">
        <v>1150</v>
      </c>
      <c r="Y80" s="116" t="s">
        <v>1151</v>
      </c>
      <c r="Z80" s="116"/>
      <c r="AA80" s="116"/>
    </row>
    <row r="81" s="113" customFormat="1" spans="1:27">
      <c r="A81" s="116">
        <v>23</v>
      </c>
      <c r="B81" s="116" t="s">
        <v>1143</v>
      </c>
      <c r="C81" s="116" t="s">
        <v>1031</v>
      </c>
      <c r="D81" s="116" t="s">
        <v>1047</v>
      </c>
      <c r="E81" s="116" t="s">
        <v>259</v>
      </c>
      <c r="F81" s="116" t="s">
        <v>1048</v>
      </c>
      <c r="G81" s="116" t="s">
        <v>74</v>
      </c>
      <c r="H81" s="116" t="str">
        <f>I81</f>
        <v>*黑色金属冶炼压延品*方矩管</v>
      </c>
      <c r="I81" s="116" t="s">
        <v>122</v>
      </c>
      <c r="J81" s="116" t="s">
        <v>1243</v>
      </c>
      <c r="K81" s="116" t="s">
        <v>1241</v>
      </c>
      <c r="L81" s="116">
        <v>3.039</v>
      </c>
      <c r="M81" s="116">
        <v>3983.02888409</v>
      </c>
      <c r="N81" s="116">
        <v>12104.42</v>
      </c>
      <c r="O81" s="116">
        <v>0.13</v>
      </c>
      <c r="P81" s="116">
        <v>1573.58</v>
      </c>
      <c r="Q81" s="116">
        <v>13678</v>
      </c>
      <c r="R81" s="116" t="s">
        <v>1146</v>
      </c>
      <c r="S81" s="116" t="s">
        <v>1147</v>
      </c>
      <c r="T81" s="116" t="s">
        <v>859</v>
      </c>
      <c r="U81" s="116" t="s">
        <v>337</v>
      </c>
      <c r="V81" s="116" t="s">
        <v>1244</v>
      </c>
      <c r="W81" s="116" t="s">
        <v>1149</v>
      </c>
      <c r="X81" s="116" t="s">
        <v>1150</v>
      </c>
      <c r="Y81" s="116" t="s">
        <v>1151</v>
      </c>
      <c r="Z81" s="116"/>
      <c r="AA81" s="116"/>
    </row>
    <row r="82" s="113" customFormat="1" spans="1:27">
      <c r="A82" s="116">
        <v>24</v>
      </c>
      <c r="B82" s="116" t="s">
        <v>1143</v>
      </c>
      <c r="C82" s="116" t="s">
        <v>1031</v>
      </c>
      <c r="D82" s="116" t="s">
        <v>1062</v>
      </c>
      <c r="E82" s="116" t="s">
        <v>267</v>
      </c>
      <c r="F82" s="116" t="s">
        <v>1059</v>
      </c>
      <c r="G82" s="116" t="s">
        <v>61</v>
      </c>
      <c r="H82" s="116" t="s">
        <v>296</v>
      </c>
      <c r="I82" s="116" t="s">
        <v>1245</v>
      </c>
      <c r="J82" s="116" t="s">
        <v>1246</v>
      </c>
      <c r="K82" s="116" t="s">
        <v>1145</v>
      </c>
      <c r="L82" s="116">
        <v>100</v>
      </c>
      <c r="M82" s="116">
        <v>261.46788991</v>
      </c>
      <c r="N82" s="116">
        <v>26146.79</v>
      </c>
      <c r="O82" s="116">
        <v>0.09</v>
      </c>
      <c r="P82" s="116">
        <v>2353.21</v>
      </c>
      <c r="Q82" s="116">
        <v>28500</v>
      </c>
      <c r="R82" s="116" t="s">
        <v>1146</v>
      </c>
      <c r="S82" s="116" t="s">
        <v>1147</v>
      </c>
      <c r="T82" s="116" t="s">
        <v>957</v>
      </c>
      <c r="U82" s="116" t="s">
        <v>337</v>
      </c>
      <c r="V82" s="116" t="s">
        <v>1247</v>
      </c>
      <c r="W82" s="116" t="s">
        <v>1149</v>
      </c>
      <c r="X82" s="116" t="s">
        <v>1150</v>
      </c>
      <c r="Y82" s="116" t="s">
        <v>1151</v>
      </c>
      <c r="Z82" s="116"/>
      <c r="AA82" s="116"/>
    </row>
    <row r="83" s="113" customFormat="1" spans="1:27">
      <c r="A83" s="116"/>
      <c r="B83" s="116"/>
      <c r="C83" s="116"/>
      <c r="D83" s="116"/>
      <c r="E83" s="116" t="s">
        <v>267</v>
      </c>
      <c r="F83" s="116"/>
      <c r="G83" s="116" t="s">
        <v>61</v>
      </c>
      <c r="H83" s="116" t="s">
        <v>296</v>
      </c>
      <c r="I83" s="116" t="s">
        <v>1248</v>
      </c>
      <c r="J83" s="116" t="s">
        <v>1249</v>
      </c>
      <c r="K83" s="116" t="s">
        <v>1250</v>
      </c>
      <c r="L83" s="116">
        <v>100</v>
      </c>
      <c r="M83" s="116">
        <v>44.03669725</v>
      </c>
      <c r="N83" s="116">
        <v>4403.67</v>
      </c>
      <c r="O83" s="116">
        <v>0.09</v>
      </c>
      <c r="P83" s="116">
        <v>396.33</v>
      </c>
      <c r="Q83" s="116">
        <v>4800</v>
      </c>
      <c r="R83" s="116"/>
      <c r="S83" s="116"/>
      <c r="T83" s="116"/>
      <c r="U83" s="116"/>
      <c r="V83" s="116"/>
      <c r="W83" s="116"/>
      <c r="X83" s="116"/>
      <c r="Y83" s="116"/>
      <c r="Z83" s="116"/>
      <c r="AA83" s="116"/>
    </row>
    <row r="84" s="113" customFormat="1" spans="1:27">
      <c r="A84" s="116"/>
      <c r="B84" s="116"/>
      <c r="C84" s="116"/>
      <c r="D84" s="116"/>
      <c r="E84" s="116" t="s">
        <v>267</v>
      </c>
      <c r="F84" s="116"/>
      <c r="G84" s="116" t="s">
        <v>61</v>
      </c>
      <c r="H84" s="116" t="s">
        <v>296</v>
      </c>
      <c r="I84" s="116" t="s">
        <v>1251</v>
      </c>
      <c r="J84" s="116" t="s">
        <v>1249</v>
      </c>
      <c r="K84" s="116" t="s">
        <v>1250</v>
      </c>
      <c r="L84" s="116">
        <v>100</v>
      </c>
      <c r="M84" s="116">
        <v>27.52293578</v>
      </c>
      <c r="N84" s="116">
        <v>2752.29</v>
      </c>
      <c r="O84" s="116">
        <v>0.09</v>
      </c>
      <c r="P84" s="116">
        <v>247.71</v>
      </c>
      <c r="Q84" s="116">
        <v>3000</v>
      </c>
      <c r="R84" s="116"/>
      <c r="S84" s="116"/>
      <c r="T84" s="116"/>
      <c r="U84" s="116"/>
      <c r="V84" s="116"/>
      <c r="W84" s="116"/>
      <c r="X84" s="116"/>
      <c r="Y84" s="116"/>
      <c r="Z84" s="116"/>
      <c r="AA84" s="116"/>
    </row>
    <row r="85" s="113" customFormat="1" spans="1:27">
      <c r="A85" s="116">
        <v>25</v>
      </c>
      <c r="B85" s="116" t="s">
        <v>1143</v>
      </c>
      <c r="C85" s="116" t="s">
        <v>1031</v>
      </c>
      <c r="D85" s="116" t="s">
        <v>1058</v>
      </c>
      <c r="E85" s="116" t="s">
        <v>267</v>
      </c>
      <c r="F85" s="116" t="s">
        <v>1059</v>
      </c>
      <c r="G85" s="116" t="s">
        <v>61</v>
      </c>
      <c r="H85" s="116" t="s">
        <v>296</v>
      </c>
      <c r="I85" s="116" t="s">
        <v>1252</v>
      </c>
      <c r="J85" s="116" t="s">
        <v>1246</v>
      </c>
      <c r="K85" s="116" t="s">
        <v>1145</v>
      </c>
      <c r="L85" s="116">
        <v>160</v>
      </c>
      <c r="M85" s="116">
        <v>211.00917431</v>
      </c>
      <c r="N85" s="116">
        <v>33761.47</v>
      </c>
      <c r="O85" s="116">
        <v>0.09</v>
      </c>
      <c r="P85" s="116">
        <v>3038.53</v>
      </c>
      <c r="Q85" s="116">
        <v>36800</v>
      </c>
      <c r="R85" s="116" t="s">
        <v>1146</v>
      </c>
      <c r="S85" s="116" t="s">
        <v>1147</v>
      </c>
      <c r="T85" s="116" t="s">
        <v>966</v>
      </c>
      <c r="U85" s="116" t="s">
        <v>337</v>
      </c>
      <c r="V85" s="116" t="s">
        <v>1253</v>
      </c>
      <c r="W85" s="116" t="s">
        <v>1149</v>
      </c>
      <c r="X85" s="116" t="s">
        <v>1150</v>
      </c>
      <c r="Y85" s="116" t="s">
        <v>1151</v>
      </c>
      <c r="Z85" s="116"/>
      <c r="AA85" s="116"/>
    </row>
    <row r="86" s="113" customFormat="1" spans="1:27">
      <c r="A86" s="116">
        <v>26</v>
      </c>
      <c r="B86" s="116" t="s">
        <v>1143</v>
      </c>
      <c r="C86" s="116" t="s">
        <v>1031</v>
      </c>
      <c r="D86" s="116" t="s">
        <v>1032</v>
      </c>
      <c r="E86" s="116" t="s">
        <v>254</v>
      </c>
      <c r="F86" s="116" t="s">
        <v>1033</v>
      </c>
      <c r="G86" s="116" t="s">
        <v>74</v>
      </c>
      <c r="H86" s="116" t="str">
        <f>I86</f>
        <v>*密封用填料*密封胶</v>
      </c>
      <c r="I86" s="116" t="s">
        <v>156</v>
      </c>
      <c r="J86" s="116" t="s">
        <v>1254</v>
      </c>
      <c r="K86" s="116" t="s">
        <v>1193</v>
      </c>
      <c r="L86" s="116">
        <v>95</v>
      </c>
      <c r="M86" s="116">
        <v>39.82300885</v>
      </c>
      <c r="N86" s="116">
        <v>3783.19</v>
      </c>
      <c r="O86" s="116">
        <v>0.13</v>
      </c>
      <c r="P86" s="116">
        <v>491.81</v>
      </c>
      <c r="Q86" s="116">
        <v>4275</v>
      </c>
      <c r="R86" s="116" t="s">
        <v>1146</v>
      </c>
      <c r="S86" s="116" t="s">
        <v>1147</v>
      </c>
      <c r="T86" s="116" t="s">
        <v>914</v>
      </c>
      <c r="U86" s="116" t="s">
        <v>337</v>
      </c>
      <c r="V86" s="116" t="s">
        <v>1255</v>
      </c>
      <c r="W86" s="116" t="s">
        <v>1149</v>
      </c>
      <c r="X86" s="116" t="s">
        <v>1150</v>
      </c>
      <c r="Y86" s="116" t="s">
        <v>1151</v>
      </c>
      <c r="Z86" s="116"/>
      <c r="AA86" s="116"/>
    </row>
    <row r="87" s="113" customFormat="1" spans="1:27">
      <c r="A87" s="116"/>
      <c r="B87" s="116"/>
      <c r="C87" s="116"/>
      <c r="D87" s="116"/>
      <c r="E87" s="116" t="s">
        <v>254</v>
      </c>
      <c r="F87" s="116"/>
      <c r="G87" s="116" t="s">
        <v>74</v>
      </c>
      <c r="H87" s="116" t="str">
        <f>I87</f>
        <v>*密封用填料*螺纹胶</v>
      </c>
      <c r="I87" s="116" t="s">
        <v>155</v>
      </c>
      <c r="J87" s="116" t="s">
        <v>1256</v>
      </c>
      <c r="K87" s="116" t="s">
        <v>1193</v>
      </c>
      <c r="L87" s="116">
        <v>40</v>
      </c>
      <c r="M87" s="116">
        <v>26.54867257</v>
      </c>
      <c r="N87" s="116">
        <v>1061.95</v>
      </c>
      <c r="O87" s="116">
        <v>0.13</v>
      </c>
      <c r="P87" s="116">
        <v>138.05</v>
      </c>
      <c r="Q87" s="116">
        <v>1200</v>
      </c>
      <c r="R87" s="116"/>
      <c r="S87" s="116"/>
      <c r="T87" s="116"/>
      <c r="U87" s="116"/>
      <c r="V87" s="116"/>
      <c r="W87" s="116"/>
      <c r="X87" s="116"/>
      <c r="Y87" s="116"/>
      <c r="Z87" s="116"/>
      <c r="AA87" s="116"/>
    </row>
    <row r="88" s="113" customFormat="1" spans="1:27">
      <c r="A88" s="116">
        <v>27</v>
      </c>
      <c r="B88" s="116" t="s">
        <v>1143</v>
      </c>
      <c r="C88" s="116" t="s">
        <v>1031</v>
      </c>
      <c r="D88" s="116" t="s">
        <v>1082</v>
      </c>
      <c r="E88" s="116" t="s">
        <v>264</v>
      </c>
      <c r="F88" s="116" t="s">
        <v>1083</v>
      </c>
      <c r="G88" s="116" t="s">
        <v>74</v>
      </c>
      <c r="H88" s="116" t="str">
        <f>I88</f>
        <v>*润滑油*机械油</v>
      </c>
      <c r="I88" s="116" t="s">
        <v>165</v>
      </c>
      <c r="J88" s="116" t="s">
        <v>337</v>
      </c>
      <c r="K88" s="116" t="s">
        <v>1241</v>
      </c>
      <c r="L88" s="116">
        <v>0.17</v>
      </c>
      <c r="M88" s="116">
        <v>9526.28839146</v>
      </c>
      <c r="N88" s="116">
        <v>1619.47</v>
      </c>
      <c r="O88" s="116">
        <v>0.13</v>
      </c>
      <c r="P88" s="116">
        <v>210.53</v>
      </c>
      <c r="Q88" s="116">
        <v>1830</v>
      </c>
      <c r="R88" s="116" t="s">
        <v>1146</v>
      </c>
      <c r="S88" s="116" t="s">
        <v>1147</v>
      </c>
      <c r="T88" s="116" t="s">
        <v>957</v>
      </c>
      <c r="U88" s="116" t="s">
        <v>337</v>
      </c>
      <c r="V88" s="116" t="s">
        <v>1257</v>
      </c>
      <c r="W88" s="116" t="s">
        <v>1149</v>
      </c>
      <c r="X88" s="116" t="s">
        <v>1150</v>
      </c>
      <c r="Y88" s="116" t="s">
        <v>1151</v>
      </c>
      <c r="Z88" s="116"/>
      <c r="AA88" s="116"/>
    </row>
    <row r="89" s="113" customFormat="1" spans="1:27">
      <c r="A89" s="116"/>
      <c r="B89" s="116"/>
      <c r="C89" s="116"/>
      <c r="D89" s="116"/>
      <c r="E89" s="116" t="s">
        <v>264</v>
      </c>
      <c r="F89" s="116"/>
      <c r="G89" s="116" t="s">
        <v>74</v>
      </c>
      <c r="H89" s="116" t="str">
        <f>I89</f>
        <v>*润滑脂*锂基脂</v>
      </c>
      <c r="I89" s="116" t="s">
        <v>166</v>
      </c>
      <c r="J89" s="116" t="s">
        <v>1258</v>
      </c>
      <c r="K89" s="116" t="s">
        <v>1241</v>
      </c>
      <c r="L89" s="116">
        <v>0.0018</v>
      </c>
      <c r="M89" s="116">
        <v>51622.41887906</v>
      </c>
      <c r="N89" s="116">
        <v>92.92</v>
      </c>
      <c r="O89" s="116">
        <v>0.13</v>
      </c>
      <c r="P89" s="116">
        <v>12.08</v>
      </c>
      <c r="Q89" s="116">
        <v>105</v>
      </c>
      <c r="R89" s="116"/>
      <c r="S89" s="116"/>
      <c r="T89" s="116"/>
      <c r="U89" s="116"/>
      <c r="V89" s="116"/>
      <c r="W89" s="116"/>
      <c r="X89" s="116"/>
      <c r="Y89" s="116"/>
      <c r="Z89" s="116"/>
      <c r="AA89" s="116"/>
    </row>
    <row r="90" s="113" customFormat="1" spans="1:27">
      <c r="A90" s="116">
        <v>28</v>
      </c>
      <c r="B90" s="116" t="s">
        <v>1143</v>
      </c>
      <c r="C90" s="116" t="s">
        <v>1031</v>
      </c>
      <c r="D90" s="116" t="s">
        <v>1108</v>
      </c>
      <c r="E90" s="116" t="s">
        <v>270</v>
      </c>
      <c r="F90" s="116" t="s">
        <v>1109</v>
      </c>
      <c r="G90" s="116" t="s">
        <v>65</v>
      </c>
      <c r="H90" s="116" t="s">
        <v>300</v>
      </c>
      <c r="I90" s="116" t="s">
        <v>1259</v>
      </c>
      <c r="J90" s="116" t="s">
        <v>337</v>
      </c>
      <c r="K90" s="116" t="s">
        <v>337</v>
      </c>
      <c r="L90" s="116"/>
      <c r="M90" s="116"/>
      <c r="N90" s="116">
        <v>5610.09</v>
      </c>
      <c r="O90" s="116">
        <v>0.09</v>
      </c>
      <c r="P90" s="116">
        <v>504.91</v>
      </c>
      <c r="Q90" s="116">
        <v>6115</v>
      </c>
      <c r="R90" s="116" t="s">
        <v>1146</v>
      </c>
      <c r="S90" s="116" t="s">
        <v>1147</v>
      </c>
      <c r="T90" s="116" t="s">
        <v>992</v>
      </c>
      <c r="U90" s="116" t="s">
        <v>1260</v>
      </c>
      <c r="V90" s="116" t="s">
        <v>1261</v>
      </c>
      <c r="W90" s="116" t="s">
        <v>1149</v>
      </c>
      <c r="X90" s="116" t="s">
        <v>1150</v>
      </c>
      <c r="Y90" s="116" t="s">
        <v>1151</v>
      </c>
      <c r="Z90" s="116"/>
      <c r="AA90" s="116"/>
    </row>
    <row r="91" s="113" customFormat="1" spans="1:27">
      <c r="A91" s="116">
        <v>29</v>
      </c>
      <c r="B91" s="116" t="s">
        <v>1143</v>
      </c>
      <c r="C91" s="116" t="s">
        <v>1031</v>
      </c>
      <c r="D91" s="116" t="s">
        <v>1101</v>
      </c>
      <c r="E91" s="116" t="s">
        <v>268</v>
      </c>
      <c r="F91" s="116" t="s">
        <v>1103</v>
      </c>
      <c r="G91" s="116" t="s">
        <v>74</v>
      </c>
      <c r="H91" s="116" t="str">
        <f t="shared" ref="H91:H96" si="5">I91</f>
        <v>*金属铸件*壳体</v>
      </c>
      <c r="I91" s="116" t="s">
        <v>143</v>
      </c>
      <c r="J91" s="116" t="s">
        <v>1262</v>
      </c>
      <c r="K91" s="116" t="s">
        <v>1145</v>
      </c>
      <c r="L91" s="116">
        <v>102</v>
      </c>
      <c r="M91" s="116">
        <v>137.93380177</v>
      </c>
      <c r="N91" s="116">
        <v>14069.25</v>
      </c>
      <c r="O91" s="116">
        <v>0.13</v>
      </c>
      <c r="P91" s="116">
        <v>1829</v>
      </c>
      <c r="Q91" s="116">
        <v>15898.25</v>
      </c>
      <c r="R91" s="116" t="s">
        <v>1146</v>
      </c>
      <c r="S91" s="116" t="s">
        <v>1147</v>
      </c>
      <c r="T91" s="116" t="s">
        <v>1102</v>
      </c>
      <c r="U91" s="116" t="s">
        <v>337</v>
      </c>
      <c r="V91" s="116" t="s">
        <v>1263</v>
      </c>
      <c r="W91" s="116" t="s">
        <v>1149</v>
      </c>
      <c r="X91" s="116" t="s">
        <v>1150</v>
      </c>
      <c r="Y91" s="116" t="s">
        <v>1151</v>
      </c>
      <c r="Z91" s="116"/>
      <c r="AA91" s="116"/>
    </row>
    <row r="92" s="113" customFormat="1" spans="1:27">
      <c r="A92" s="116"/>
      <c r="B92" s="116"/>
      <c r="C92" s="116"/>
      <c r="D92" s="116"/>
      <c r="E92" s="116" t="s">
        <v>268</v>
      </c>
      <c r="F92" s="116"/>
      <c r="G92" s="116" t="s">
        <v>74</v>
      </c>
      <c r="H92" s="116" t="str">
        <f t="shared" si="5"/>
        <v>*金属铸件*轮架</v>
      </c>
      <c r="I92" s="116" t="s">
        <v>144</v>
      </c>
      <c r="J92" s="116" t="s">
        <v>1264</v>
      </c>
      <c r="K92" s="116" t="s">
        <v>1145</v>
      </c>
      <c r="L92" s="116">
        <v>32</v>
      </c>
      <c r="M92" s="116">
        <v>252.21238938</v>
      </c>
      <c r="N92" s="116">
        <v>8070.8</v>
      </c>
      <c r="O92" s="116">
        <v>0.13</v>
      </c>
      <c r="P92" s="116">
        <v>1049.2</v>
      </c>
      <c r="Q92" s="116">
        <v>9120</v>
      </c>
      <c r="R92" s="116"/>
      <c r="S92" s="116"/>
      <c r="T92" s="116"/>
      <c r="U92" s="116"/>
      <c r="V92" s="116"/>
      <c r="W92" s="116"/>
      <c r="X92" s="116"/>
      <c r="Y92" s="116"/>
      <c r="Z92" s="116"/>
      <c r="AA92" s="116"/>
    </row>
    <row r="93" s="113" customFormat="1" spans="1:27">
      <c r="A93" s="116"/>
      <c r="B93" s="116"/>
      <c r="C93" s="116"/>
      <c r="D93" s="116"/>
      <c r="E93" s="116" t="s">
        <v>268</v>
      </c>
      <c r="F93" s="116"/>
      <c r="G93" s="116" t="s">
        <v>74</v>
      </c>
      <c r="H93" s="116" t="str">
        <f t="shared" si="5"/>
        <v>*金属铸件*桥臂</v>
      </c>
      <c r="I93" s="116" t="s">
        <v>145</v>
      </c>
      <c r="J93" s="116" t="s">
        <v>1265</v>
      </c>
      <c r="K93" s="116" t="s">
        <v>1145</v>
      </c>
      <c r="L93" s="116">
        <v>35</v>
      </c>
      <c r="M93" s="116">
        <v>390.92920354</v>
      </c>
      <c r="N93" s="116">
        <v>13682.52</v>
      </c>
      <c r="O93" s="116">
        <v>0.13</v>
      </c>
      <c r="P93" s="116">
        <v>1778.73</v>
      </c>
      <c r="Q93" s="116">
        <v>15461.25</v>
      </c>
      <c r="R93" s="116"/>
      <c r="S93" s="116"/>
      <c r="T93" s="116"/>
      <c r="U93" s="116"/>
      <c r="V93" s="116"/>
      <c r="W93" s="116"/>
      <c r="X93" s="116"/>
      <c r="Y93" s="116"/>
      <c r="Z93" s="116"/>
      <c r="AA93" s="116"/>
    </row>
    <row r="94" s="113" customFormat="1" spans="1:27">
      <c r="A94" s="116"/>
      <c r="B94" s="116"/>
      <c r="C94" s="116"/>
      <c r="D94" s="116"/>
      <c r="E94" s="116" t="s">
        <v>268</v>
      </c>
      <c r="F94" s="116"/>
      <c r="G94" s="116" t="s">
        <v>74</v>
      </c>
      <c r="H94" s="116" t="str">
        <f t="shared" si="5"/>
        <v>*金属铸件*摆动架</v>
      </c>
      <c r="I94" s="116" t="s">
        <v>141</v>
      </c>
      <c r="J94" s="116" t="s">
        <v>1266</v>
      </c>
      <c r="K94" s="116" t="s">
        <v>1145</v>
      </c>
      <c r="L94" s="116">
        <v>28</v>
      </c>
      <c r="M94" s="116">
        <v>92.47787611</v>
      </c>
      <c r="N94" s="116">
        <v>2589.38</v>
      </c>
      <c r="O94" s="116">
        <v>0.13</v>
      </c>
      <c r="P94" s="116">
        <v>336.62</v>
      </c>
      <c r="Q94" s="116">
        <v>2926</v>
      </c>
      <c r="R94" s="116"/>
      <c r="S94" s="116"/>
      <c r="T94" s="116"/>
      <c r="U94" s="116"/>
      <c r="V94" s="116"/>
      <c r="W94" s="116"/>
      <c r="X94" s="116"/>
      <c r="Y94" s="116"/>
      <c r="Z94" s="116"/>
      <c r="AA94" s="116"/>
    </row>
    <row r="95" s="113" customFormat="1" spans="1:27">
      <c r="A95" s="116"/>
      <c r="B95" s="116"/>
      <c r="C95" s="116"/>
      <c r="D95" s="116"/>
      <c r="E95" s="116" t="s">
        <v>268</v>
      </c>
      <c r="F95" s="116"/>
      <c r="G95" s="116" t="s">
        <v>74</v>
      </c>
      <c r="H95" s="116" t="str">
        <f t="shared" si="5"/>
        <v>*金属铸件*活塞</v>
      </c>
      <c r="I95" s="116" t="s">
        <v>142</v>
      </c>
      <c r="J95" s="116" t="s">
        <v>1267</v>
      </c>
      <c r="K95" s="116" t="s">
        <v>1145</v>
      </c>
      <c r="L95" s="116">
        <v>79</v>
      </c>
      <c r="M95" s="116">
        <v>94.15929204</v>
      </c>
      <c r="N95" s="116">
        <v>7438.58</v>
      </c>
      <c r="O95" s="116">
        <v>0.13</v>
      </c>
      <c r="P95" s="116">
        <v>967.02</v>
      </c>
      <c r="Q95" s="116">
        <v>8405.6</v>
      </c>
      <c r="R95" s="116"/>
      <c r="S95" s="116"/>
      <c r="T95" s="116"/>
      <c r="U95" s="116"/>
      <c r="V95" s="116"/>
      <c r="W95" s="116"/>
      <c r="X95" s="116"/>
      <c r="Y95" s="116"/>
      <c r="Z95" s="116"/>
      <c r="AA95" s="116"/>
    </row>
    <row r="96" s="113" customFormat="1" spans="1:27">
      <c r="A96" s="116"/>
      <c r="B96" s="116"/>
      <c r="C96" s="116"/>
      <c r="D96" s="116"/>
      <c r="E96" s="116" t="s">
        <v>268</v>
      </c>
      <c r="F96" s="116"/>
      <c r="G96" s="116" t="s">
        <v>74</v>
      </c>
      <c r="H96" s="116" t="str">
        <f t="shared" si="5"/>
        <v>*金属铸件*活塞</v>
      </c>
      <c r="I96" s="116" t="s">
        <v>142</v>
      </c>
      <c r="J96" s="116" t="s">
        <v>1268</v>
      </c>
      <c r="K96" s="116" t="s">
        <v>1145</v>
      </c>
      <c r="L96" s="116">
        <v>100</v>
      </c>
      <c r="M96" s="116">
        <v>106.7699115</v>
      </c>
      <c r="N96" s="116">
        <v>10676.99</v>
      </c>
      <c r="O96" s="116">
        <v>0.13</v>
      </c>
      <c r="P96" s="116">
        <v>1388.01</v>
      </c>
      <c r="Q96" s="116">
        <v>12065</v>
      </c>
      <c r="R96" s="116"/>
      <c r="S96" s="116"/>
      <c r="T96" s="116"/>
      <c r="U96" s="116"/>
      <c r="V96" s="116"/>
      <c r="W96" s="116"/>
      <c r="X96" s="116"/>
      <c r="Y96" s="116"/>
      <c r="Z96" s="116"/>
      <c r="AA96" s="116"/>
    </row>
    <row r="97" s="113" customFormat="1" spans="1:27">
      <c r="A97" s="116">
        <v>30</v>
      </c>
      <c r="B97" s="116" t="s">
        <v>1143</v>
      </c>
      <c r="C97" s="116" t="s">
        <v>1031</v>
      </c>
      <c r="D97" s="116" t="s">
        <v>1044</v>
      </c>
      <c r="E97" s="116" t="s">
        <v>257</v>
      </c>
      <c r="F97" s="116" t="s">
        <v>993</v>
      </c>
      <c r="G97" s="116" t="s">
        <v>61</v>
      </c>
      <c r="H97" s="116" t="s">
        <v>293</v>
      </c>
      <c r="I97" s="116" t="s">
        <v>1269</v>
      </c>
      <c r="J97" s="116" t="s">
        <v>337</v>
      </c>
      <c r="K97" s="116" t="s">
        <v>1270</v>
      </c>
      <c r="L97" s="116">
        <v>2</v>
      </c>
      <c r="M97" s="116">
        <v>148.54368932</v>
      </c>
      <c r="N97" s="116">
        <v>297.09</v>
      </c>
      <c r="O97" s="116">
        <v>0.03</v>
      </c>
      <c r="P97" s="116">
        <v>8.91</v>
      </c>
      <c r="Q97" s="116">
        <v>306</v>
      </c>
      <c r="R97" s="116" t="s">
        <v>1146</v>
      </c>
      <c r="S97" s="116" t="s">
        <v>1147</v>
      </c>
      <c r="T97" s="116" t="s">
        <v>1045</v>
      </c>
      <c r="U97" s="116" t="s">
        <v>337</v>
      </c>
      <c r="V97" s="116" t="s">
        <v>1271</v>
      </c>
      <c r="W97" s="116" t="s">
        <v>1149</v>
      </c>
      <c r="X97" s="116" t="s">
        <v>1150</v>
      </c>
      <c r="Y97" s="116" t="s">
        <v>1151</v>
      </c>
      <c r="Z97" s="116"/>
      <c r="AA97" s="116"/>
    </row>
    <row r="98" s="113" customFormat="1" spans="1:27">
      <c r="A98" s="116">
        <v>31</v>
      </c>
      <c r="B98" s="116" t="s">
        <v>1143</v>
      </c>
      <c r="C98" s="116" t="s">
        <v>1031</v>
      </c>
      <c r="D98" s="116" t="s">
        <v>1070</v>
      </c>
      <c r="E98" s="116" t="s">
        <v>108</v>
      </c>
      <c r="F98" s="116" t="s">
        <v>1052</v>
      </c>
      <c r="G98" s="116" t="s">
        <v>74</v>
      </c>
      <c r="H98" s="116" t="str">
        <f t="shared" ref="H98:H128" si="6">I98</f>
        <v>*矿山专用设备*支撑轴</v>
      </c>
      <c r="I98" s="116" t="s">
        <v>150</v>
      </c>
      <c r="J98" s="116" t="s">
        <v>1272</v>
      </c>
      <c r="K98" s="116" t="s">
        <v>1145</v>
      </c>
      <c r="L98" s="116">
        <v>154</v>
      </c>
      <c r="M98" s="116">
        <v>358.40707965</v>
      </c>
      <c r="N98" s="116">
        <v>55194.69</v>
      </c>
      <c r="O98" s="116">
        <v>0.13</v>
      </c>
      <c r="P98" s="116">
        <v>7175.31</v>
      </c>
      <c r="Q98" s="116">
        <v>62370</v>
      </c>
      <c r="R98" s="116" t="s">
        <v>1146</v>
      </c>
      <c r="S98" s="116" t="s">
        <v>1147</v>
      </c>
      <c r="T98" s="116" t="s">
        <v>1051</v>
      </c>
      <c r="U98" s="116" t="s">
        <v>337</v>
      </c>
      <c r="V98" s="116" t="s">
        <v>1273</v>
      </c>
      <c r="W98" s="116" t="s">
        <v>1149</v>
      </c>
      <c r="X98" s="116" t="s">
        <v>1150</v>
      </c>
      <c r="Y98" s="116" t="s">
        <v>1151</v>
      </c>
      <c r="Z98" s="116"/>
      <c r="AA98" s="116"/>
    </row>
    <row r="99" s="113" customFormat="1" spans="1:27">
      <c r="A99" s="116"/>
      <c r="B99" s="116"/>
      <c r="C99" s="116"/>
      <c r="D99" s="116"/>
      <c r="E99" s="116" t="s">
        <v>108</v>
      </c>
      <c r="F99" s="116"/>
      <c r="G99" s="116" t="s">
        <v>74</v>
      </c>
      <c r="H99" s="116" t="str">
        <f t="shared" si="6"/>
        <v>*矿山专用设备*内齿壳</v>
      </c>
      <c r="I99" s="116" t="s">
        <v>148</v>
      </c>
      <c r="J99" s="116" t="s">
        <v>1274</v>
      </c>
      <c r="K99" s="116" t="s">
        <v>1145</v>
      </c>
      <c r="L99" s="116">
        <v>29</v>
      </c>
      <c r="M99" s="116">
        <v>1194.69026549</v>
      </c>
      <c r="N99" s="116">
        <v>34646.02</v>
      </c>
      <c r="O99" s="116">
        <v>0.13</v>
      </c>
      <c r="P99" s="116">
        <v>4503.98</v>
      </c>
      <c r="Q99" s="116">
        <v>39150</v>
      </c>
      <c r="R99" s="116"/>
      <c r="S99" s="116"/>
      <c r="T99" s="116"/>
      <c r="U99" s="116"/>
      <c r="V99" s="116"/>
      <c r="W99" s="116"/>
      <c r="X99" s="116"/>
      <c r="Y99" s="116"/>
      <c r="Z99" s="116"/>
      <c r="AA99" s="116"/>
    </row>
    <row r="100" s="113" customFormat="1" spans="1:27">
      <c r="A100" s="116">
        <v>32</v>
      </c>
      <c r="B100" s="116" t="s">
        <v>1143</v>
      </c>
      <c r="C100" s="116" t="s">
        <v>1031</v>
      </c>
      <c r="D100" s="116" t="s">
        <v>1068</v>
      </c>
      <c r="E100" s="116" t="s">
        <v>108</v>
      </c>
      <c r="F100" s="116" t="s">
        <v>1052</v>
      </c>
      <c r="G100" s="116" t="s">
        <v>74</v>
      </c>
      <c r="H100" s="116" t="str">
        <f t="shared" si="6"/>
        <v>*矿山专用设备*活塞</v>
      </c>
      <c r="I100" s="116" t="s">
        <v>146</v>
      </c>
      <c r="J100" s="116" t="s">
        <v>1275</v>
      </c>
      <c r="K100" s="116" t="s">
        <v>1145</v>
      </c>
      <c r="L100" s="116">
        <v>112</v>
      </c>
      <c r="M100" s="116">
        <v>345.13274336</v>
      </c>
      <c r="N100" s="116">
        <v>38654.87</v>
      </c>
      <c r="O100" s="116">
        <v>0.13</v>
      </c>
      <c r="P100" s="116">
        <v>5025.13</v>
      </c>
      <c r="Q100" s="116">
        <v>43680</v>
      </c>
      <c r="R100" s="116" t="s">
        <v>1146</v>
      </c>
      <c r="S100" s="116" t="s">
        <v>1147</v>
      </c>
      <c r="T100" s="116" t="s">
        <v>1051</v>
      </c>
      <c r="U100" s="116" t="s">
        <v>337</v>
      </c>
      <c r="V100" s="116" t="s">
        <v>1276</v>
      </c>
      <c r="W100" s="116" t="s">
        <v>1149</v>
      </c>
      <c r="X100" s="116" t="s">
        <v>1150</v>
      </c>
      <c r="Y100" s="116" t="s">
        <v>1151</v>
      </c>
      <c r="Z100" s="116"/>
      <c r="AA100" s="116"/>
    </row>
    <row r="101" s="113" customFormat="1" spans="1:27">
      <c r="A101" s="116"/>
      <c r="B101" s="116"/>
      <c r="C101" s="116"/>
      <c r="D101" s="116"/>
      <c r="E101" s="116" t="s">
        <v>108</v>
      </c>
      <c r="F101" s="116"/>
      <c r="G101" s="116" t="s">
        <v>74</v>
      </c>
      <c r="H101" s="116" t="str">
        <f t="shared" si="6"/>
        <v>*矿山专用设备*支撑轴</v>
      </c>
      <c r="I101" s="116" t="s">
        <v>150</v>
      </c>
      <c r="J101" s="116" t="s">
        <v>1277</v>
      </c>
      <c r="K101" s="116" t="s">
        <v>1145</v>
      </c>
      <c r="L101" s="116">
        <v>101</v>
      </c>
      <c r="M101" s="116">
        <v>500</v>
      </c>
      <c r="N101" s="116">
        <v>50500</v>
      </c>
      <c r="O101" s="116">
        <v>0.13</v>
      </c>
      <c r="P101" s="116">
        <v>6565</v>
      </c>
      <c r="Q101" s="116">
        <v>57065</v>
      </c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="113" customFormat="1" spans="1:27">
      <c r="A102" s="116">
        <v>33</v>
      </c>
      <c r="B102" s="116" t="s">
        <v>1143</v>
      </c>
      <c r="C102" s="116" t="s">
        <v>1031</v>
      </c>
      <c r="D102" s="116" t="s">
        <v>1066</v>
      </c>
      <c r="E102" s="116" t="s">
        <v>108</v>
      </c>
      <c r="F102" s="116" t="s">
        <v>1052</v>
      </c>
      <c r="G102" s="116" t="s">
        <v>74</v>
      </c>
      <c r="H102" s="116" t="str">
        <f t="shared" si="6"/>
        <v>*矿山专用设备*支撑轴</v>
      </c>
      <c r="I102" s="116" t="s">
        <v>150</v>
      </c>
      <c r="J102" s="116" t="s">
        <v>1272</v>
      </c>
      <c r="K102" s="116" t="s">
        <v>1145</v>
      </c>
      <c r="L102" s="116">
        <v>155</v>
      </c>
      <c r="M102" s="116">
        <v>358.40707965</v>
      </c>
      <c r="N102" s="116">
        <v>55553.1</v>
      </c>
      <c r="O102" s="116">
        <v>0.13</v>
      </c>
      <c r="P102" s="116">
        <v>7221.9</v>
      </c>
      <c r="Q102" s="116">
        <v>62775</v>
      </c>
      <c r="R102" s="116" t="s">
        <v>1146</v>
      </c>
      <c r="S102" s="116" t="s">
        <v>1147</v>
      </c>
      <c r="T102" s="116" t="s">
        <v>1051</v>
      </c>
      <c r="U102" s="116" t="s">
        <v>337</v>
      </c>
      <c r="V102" s="116" t="s">
        <v>1278</v>
      </c>
      <c r="W102" s="116" t="s">
        <v>1149</v>
      </c>
      <c r="X102" s="116" t="s">
        <v>1150</v>
      </c>
      <c r="Y102" s="116" t="s">
        <v>1151</v>
      </c>
      <c r="Z102" s="116"/>
      <c r="AA102" s="116"/>
    </row>
    <row r="103" s="113" customFormat="1" spans="1:27">
      <c r="A103" s="116"/>
      <c r="B103" s="116"/>
      <c r="C103" s="116"/>
      <c r="D103" s="116"/>
      <c r="E103" s="116" t="s">
        <v>108</v>
      </c>
      <c r="F103" s="116"/>
      <c r="G103" s="116" t="s">
        <v>74</v>
      </c>
      <c r="H103" s="116" t="str">
        <f t="shared" si="6"/>
        <v>*矿山专用设备*内齿轮</v>
      </c>
      <c r="I103" s="116" t="s">
        <v>149</v>
      </c>
      <c r="J103" s="116" t="s">
        <v>1279</v>
      </c>
      <c r="K103" s="116" t="s">
        <v>1145</v>
      </c>
      <c r="L103" s="116">
        <v>104</v>
      </c>
      <c r="M103" s="116">
        <v>349.55752212</v>
      </c>
      <c r="N103" s="116">
        <v>36353.98</v>
      </c>
      <c r="O103" s="116">
        <v>0.13</v>
      </c>
      <c r="P103" s="116">
        <v>4726.02</v>
      </c>
      <c r="Q103" s="116">
        <v>41080</v>
      </c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</row>
    <row r="104" s="113" customFormat="1" spans="1:27">
      <c r="A104" s="116">
        <v>34</v>
      </c>
      <c r="B104" s="116" t="s">
        <v>1143</v>
      </c>
      <c r="C104" s="116" t="s">
        <v>1031</v>
      </c>
      <c r="D104" s="116" t="s">
        <v>1064</v>
      </c>
      <c r="E104" s="116" t="s">
        <v>108</v>
      </c>
      <c r="F104" s="116" t="s">
        <v>1052</v>
      </c>
      <c r="G104" s="116" t="s">
        <v>74</v>
      </c>
      <c r="H104" s="116" t="str">
        <f t="shared" si="6"/>
        <v>*矿山专用设备*壳体</v>
      </c>
      <c r="I104" s="116" t="s">
        <v>147</v>
      </c>
      <c r="J104" s="116" t="s">
        <v>1280</v>
      </c>
      <c r="K104" s="116" t="s">
        <v>1145</v>
      </c>
      <c r="L104" s="116">
        <v>195</v>
      </c>
      <c r="M104" s="116">
        <v>427.43362832</v>
      </c>
      <c r="N104" s="116">
        <v>83349.56</v>
      </c>
      <c r="O104" s="116">
        <v>0.13</v>
      </c>
      <c r="P104" s="116">
        <v>10835.44</v>
      </c>
      <c r="Q104" s="116">
        <v>94185</v>
      </c>
      <c r="R104" s="116" t="s">
        <v>1146</v>
      </c>
      <c r="S104" s="116" t="s">
        <v>1147</v>
      </c>
      <c r="T104" s="116" t="s">
        <v>1051</v>
      </c>
      <c r="U104" s="116" t="s">
        <v>337</v>
      </c>
      <c r="V104" s="116" t="s">
        <v>1281</v>
      </c>
      <c r="W104" s="116" t="s">
        <v>1149</v>
      </c>
      <c r="X104" s="116" t="s">
        <v>1150</v>
      </c>
      <c r="Y104" s="116" t="s">
        <v>1151</v>
      </c>
      <c r="Z104" s="116"/>
      <c r="AA104" s="116"/>
    </row>
    <row r="105" s="113" customFormat="1" spans="1:27">
      <c r="A105" s="116">
        <v>35</v>
      </c>
      <c r="B105" s="116" t="s">
        <v>1143</v>
      </c>
      <c r="C105" s="116" t="s">
        <v>1031</v>
      </c>
      <c r="D105" s="116" t="s">
        <v>1056</v>
      </c>
      <c r="E105" s="116" t="s">
        <v>108</v>
      </c>
      <c r="F105" s="116" t="s">
        <v>1052</v>
      </c>
      <c r="G105" s="116" t="s">
        <v>74</v>
      </c>
      <c r="H105" s="116" t="str">
        <f t="shared" si="6"/>
        <v>*矿山专用设备*壳体</v>
      </c>
      <c r="I105" s="116" t="s">
        <v>147</v>
      </c>
      <c r="J105" s="116" t="s">
        <v>1280</v>
      </c>
      <c r="K105" s="116" t="s">
        <v>1145</v>
      </c>
      <c r="L105" s="116">
        <v>195</v>
      </c>
      <c r="M105" s="116">
        <v>427.43362832</v>
      </c>
      <c r="N105" s="116">
        <v>83349.56</v>
      </c>
      <c r="O105" s="116">
        <v>0.13</v>
      </c>
      <c r="P105" s="116">
        <v>10835.44</v>
      </c>
      <c r="Q105" s="116">
        <v>94185</v>
      </c>
      <c r="R105" s="116" t="s">
        <v>1146</v>
      </c>
      <c r="S105" s="116" t="s">
        <v>1147</v>
      </c>
      <c r="T105" s="116" t="s">
        <v>1051</v>
      </c>
      <c r="U105" s="116" t="s">
        <v>337</v>
      </c>
      <c r="V105" s="116" t="s">
        <v>1282</v>
      </c>
      <c r="W105" s="116" t="s">
        <v>1149</v>
      </c>
      <c r="X105" s="116" t="s">
        <v>1150</v>
      </c>
      <c r="Y105" s="116" t="s">
        <v>1151</v>
      </c>
      <c r="Z105" s="116"/>
      <c r="AA105" s="116"/>
    </row>
    <row r="106" s="113" customFormat="1" spans="1:27">
      <c r="A106" s="116">
        <v>36</v>
      </c>
      <c r="B106" s="116" t="s">
        <v>1143</v>
      </c>
      <c r="C106" s="116" t="s">
        <v>1031</v>
      </c>
      <c r="D106" s="116" t="s">
        <v>1054</v>
      </c>
      <c r="E106" s="116" t="s">
        <v>108</v>
      </c>
      <c r="F106" s="116" t="s">
        <v>1052</v>
      </c>
      <c r="G106" s="116" t="s">
        <v>74</v>
      </c>
      <c r="H106" s="116" t="str">
        <f t="shared" si="6"/>
        <v>*矿山专用设备*壳体</v>
      </c>
      <c r="I106" s="116" t="s">
        <v>147</v>
      </c>
      <c r="J106" s="116" t="s">
        <v>1283</v>
      </c>
      <c r="K106" s="116" t="s">
        <v>1145</v>
      </c>
      <c r="L106" s="116">
        <v>75</v>
      </c>
      <c r="M106" s="116">
        <v>1063.00884956</v>
      </c>
      <c r="N106" s="116">
        <v>79725.66</v>
      </c>
      <c r="O106" s="116">
        <v>0.13</v>
      </c>
      <c r="P106" s="116">
        <v>10364.34</v>
      </c>
      <c r="Q106" s="116">
        <v>90090</v>
      </c>
      <c r="R106" s="116" t="s">
        <v>1146</v>
      </c>
      <c r="S106" s="116" t="s">
        <v>1147</v>
      </c>
      <c r="T106" s="116" t="s">
        <v>1051</v>
      </c>
      <c r="U106" s="116" t="s">
        <v>337</v>
      </c>
      <c r="V106" s="116" t="s">
        <v>1284</v>
      </c>
      <c r="W106" s="116" t="s">
        <v>1149</v>
      </c>
      <c r="X106" s="116" t="s">
        <v>1150</v>
      </c>
      <c r="Y106" s="116" t="s">
        <v>1151</v>
      </c>
      <c r="Z106" s="116"/>
      <c r="AA106" s="116"/>
    </row>
    <row r="107" s="113" customFormat="1" spans="1:27">
      <c r="A107" s="116">
        <v>37</v>
      </c>
      <c r="B107" s="116" t="s">
        <v>1143</v>
      </c>
      <c r="C107" s="116" t="s">
        <v>1031</v>
      </c>
      <c r="D107" s="116" t="s">
        <v>1050</v>
      </c>
      <c r="E107" s="116" t="s">
        <v>108</v>
      </c>
      <c r="F107" s="116" t="s">
        <v>1052</v>
      </c>
      <c r="G107" s="116" t="s">
        <v>74</v>
      </c>
      <c r="H107" s="116" t="str">
        <f t="shared" si="6"/>
        <v>*矿山专用设备*壳体</v>
      </c>
      <c r="I107" s="116" t="s">
        <v>147</v>
      </c>
      <c r="J107" s="116" t="s">
        <v>1283</v>
      </c>
      <c r="K107" s="116" t="s">
        <v>1145</v>
      </c>
      <c r="L107" s="116">
        <v>75</v>
      </c>
      <c r="M107" s="116">
        <v>1063.00884956</v>
      </c>
      <c r="N107" s="116">
        <v>79725.66</v>
      </c>
      <c r="O107" s="116">
        <v>0.13</v>
      </c>
      <c r="P107" s="116">
        <v>10364.34</v>
      </c>
      <c r="Q107" s="116">
        <v>90090</v>
      </c>
      <c r="R107" s="116" t="s">
        <v>1146</v>
      </c>
      <c r="S107" s="116" t="s">
        <v>1147</v>
      </c>
      <c r="T107" s="116" t="s">
        <v>1051</v>
      </c>
      <c r="U107" s="116" t="s">
        <v>337</v>
      </c>
      <c r="V107" s="116" t="s">
        <v>1285</v>
      </c>
      <c r="W107" s="116" t="s">
        <v>1149</v>
      </c>
      <c r="X107" s="116" t="s">
        <v>1150</v>
      </c>
      <c r="Y107" s="116" t="s">
        <v>1151</v>
      </c>
      <c r="Z107" s="116"/>
      <c r="AA107" s="116"/>
    </row>
    <row r="108" s="113" customFormat="1" spans="1:27">
      <c r="A108" s="116"/>
      <c r="B108" s="116"/>
      <c r="C108" s="116"/>
      <c r="D108" s="116"/>
      <c r="E108" s="116" t="s">
        <v>108</v>
      </c>
      <c r="F108" s="116"/>
      <c r="G108" s="116" t="s">
        <v>74</v>
      </c>
      <c r="H108" s="116" t="str">
        <f t="shared" si="6"/>
        <v>*劳务*壳体</v>
      </c>
      <c r="I108" s="116" t="s">
        <v>152</v>
      </c>
      <c r="J108" s="116" t="s">
        <v>1286</v>
      </c>
      <c r="K108" s="116" t="s">
        <v>1145</v>
      </c>
      <c r="L108" s="116">
        <v>21</v>
      </c>
      <c r="M108" s="116">
        <v>137.16814159</v>
      </c>
      <c r="N108" s="116">
        <v>2880.53</v>
      </c>
      <c r="O108" s="116">
        <v>0.13</v>
      </c>
      <c r="P108" s="116">
        <v>374.47</v>
      </c>
      <c r="Q108" s="116">
        <v>3255</v>
      </c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="113" customFormat="1" spans="1:27">
      <c r="A109" s="116"/>
      <c r="B109" s="116"/>
      <c r="C109" s="116"/>
      <c r="D109" s="116"/>
      <c r="E109" s="116" t="s">
        <v>108</v>
      </c>
      <c r="F109" s="116"/>
      <c r="G109" s="116" t="s">
        <v>74</v>
      </c>
      <c r="H109" s="116" t="str">
        <f t="shared" si="6"/>
        <v>*劳务*活塞</v>
      </c>
      <c r="I109" s="116" t="s">
        <v>151</v>
      </c>
      <c r="J109" s="116" t="s">
        <v>1287</v>
      </c>
      <c r="K109" s="116" t="s">
        <v>1145</v>
      </c>
      <c r="L109" s="116">
        <v>10</v>
      </c>
      <c r="M109" s="116">
        <v>101.7699115</v>
      </c>
      <c r="N109" s="116">
        <v>1017.7</v>
      </c>
      <c r="O109" s="116">
        <v>0.13</v>
      </c>
      <c r="P109" s="116">
        <v>132.3</v>
      </c>
      <c r="Q109" s="116">
        <v>1150</v>
      </c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0" s="113" customFormat="1" spans="1:27">
      <c r="A110" s="116">
        <v>38</v>
      </c>
      <c r="B110" s="116" t="s">
        <v>1143</v>
      </c>
      <c r="C110" s="116" t="s">
        <v>1031</v>
      </c>
      <c r="D110" s="116" t="s">
        <v>1038</v>
      </c>
      <c r="E110" s="116" t="s">
        <v>256</v>
      </c>
      <c r="F110" s="116" t="s">
        <v>1039</v>
      </c>
      <c r="G110" s="116" t="s">
        <v>74</v>
      </c>
      <c r="H110" s="116" t="str">
        <f t="shared" si="6"/>
        <v>*建筑工程机械*轮毂加工</v>
      </c>
      <c r="I110" s="116" t="s">
        <v>123</v>
      </c>
      <c r="J110" s="116" t="s">
        <v>337</v>
      </c>
      <c r="K110" s="116" t="s">
        <v>1163</v>
      </c>
      <c r="L110" s="116">
        <v>1</v>
      </c>
      <c r="M110" s="116">
        <v>98997.34513274</v>
      </c>
      <c r="N110" s="116">
        <v>98997.35</v>
      </c>
      <c r="O110" s="116">
        <v>0.13</v>
      </c>
      <c r="P110" s="116">
        <v>12869.65</v>
      </c>
      <c r="Q110" s="116">
        <v>111867</v>
      </c>
      <c r="R110" s="116" t="s">
        <v>1146</v>
      </c>
      <c r="S110" s="116" t="s">
        <v>1147</v>
      </c>
      <c r="T110" s="116" t="s">
        <v>1017</v>
      </c>
      <c r="U110" s="116" t="s">
        <v>337</v>
      </c>
      <c r="V110" s="116" t="s">
        <v>1288</v>
      </c>
      <c r="W110" s="116" t="s">
        <v>1149</v>
      </c>
      <c r="X110" s="116" t="s">
        <v>1150</v>
      </c>
      <c r="Y110" s="116" t="s">
        <v>1151</v>
      </c>
      <c r="Z110" s="116"/>
      <c r="AA110" s="116"/>
    </row>
    <row r="111" s="113" customFormat="1" spans="1:27">
      <c r="A111" s="116">
        <v>39</v>
      </c>
      <c r="B111" s="116" t="s">
        <v>1143</v>
      </c>
      <c r="C111" s="116" t="s">
        <v>1031</v>
      </c>
      <c r="D111" s="116" t="s">
        <v>1118</v>
      </c>
      <c r="E111" s="116" t="s">
        <v>272</v>
      </c>
      <c r="F111" s="116" t="s">
        <v>1114</v>
      </c>
      <c r="G111" s="116" t="s">
        <v>74</v>
      </c>
      <c r="H111" s="116" t="str">
        <f t="shared" si="6"/>
        <v>*橡胶制品*82919037B</v>
      </c>
      <c r="I111" s="116" t="s">
        <v>186</v>
      </c>
      <c r="J111" s="116" t="s">
        <v>1289</v>
      </c>
      <c r="K111" s="116" t="s">
        <v>1145</v>
      </c>
      <c r="L111" s="116">
        <v>200</v>
      </c>
      <c r="M111" s="116">
        <v>8.6726</v>
      </c>
      <c r="N111" s="116">
        <v>1734.51</v>
      </c>
      <c r="O111" s="116">
        <v>0.13</v>
      </c>
      <c r="P111" s="116">
        <v>225.49</v>
      </c>
      <c r="Q111" s="116">
        <v>1960</v>
      </c>
      <c r="R111" s="116" t="s">
        <v>1146</v>
      </c>
      <c r="S111" s="116" t="s">
        <v>1147</v>
      </c>
      <c r="T111" s="116" t="s">
        <v>959</v>
      </c>
      <c r="U111" s="116" t="s">
        <v>337</v>
      </c>
      <c r="V111" s="116" t="s">
        <v>1290</v>
      </c>
      <c r="W111" s="116" t="s">
        <v>1149</v>
      </c>
      <c r="X111" s="116" t="s">
        <v>1150</v>
      </c>
      <c r="Y111" s="116" t="s">
        <v>1151</v>
      </c>
      <c r="Z111" s="116"/>
      <c r="AA111" s="116"/>
    </row>
    <row r="112" s="113" customFormat="1" spans="1:27">
      <c r="A112" s="116"/>
      <c r="B112" s="116"/>
      <c r="C112" s="116"/>
      <c r="D112" s="116"/>
      <c r="E112" s="116" t="s">
        <v>272</v>
      </c>
      <c r="F112" s="116"/>
      <c r="G112" s="116" t="s">
        <v>74</v>
      </c>
      <c r="H112" s="116" t="str">
        <f t="shared" si="6"/>
        <v>*橡胶制品*82919038B</v>
      </c>
      <c r="I112" s="116" t="s">
        <v>187</v>
      </c>
      <c r="J112" s="116" t="s">
        <v>1291</v>
      </c>
      <c r="K112" s="116" t="s">
        <v>1145</v>
      </c>
      <c r="L112" s="116">
        <v>200</v>
      </c>
      <c r="M112" s="116">
        <v>9.5575</v>
      </c>
      <c r="N112" s="116">
        <v>1911.5</v>
      </c>
      <c r="O112" s="116">
        <v>0.13</v>
      </c>
      <c r="P112" s="116">
        <v>248.5</v>
      </c>
      <c r="Q112" s="116">
        <v>2160</v>
      </c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</row>
    <row r="113" s="113" customFormat="1" spans="1:27">
      <c r="A113" s="116">
        <v>40</v>
      </c>
      <c r="B113" s="116" t="s">
        <v>1143</v>
      </c>
      <c r="C113" s="116" t="s">
        <v>1031</v>
      </c>
      <c r="D113" s="116" t="s">
        <v>1116</v>
      </c>
      <c r="E113" s="116" t="s">
        <v>272</v>
      </c>
      <c r="F113" s="116" t="s">
        <v>1114</v>
      </c>
      <c r="G113" s="116" t="s">
        <v>74</v>
      </c>
      <c r="H113" s="116" t="str">
        <f t="shared" si="6"/>
        <v>*橡胶制品*82063008</v>
      </c>
      <c r="I113" s="116" t="s">
        <v>180</v>
      </c>
      <c r="J113" s="116" t="s">
        <v>1292</v>
      </c>
      <c r="K113" s="116" t="s">
        <v>1145</v>
      </c>
      <c r="L113" s="116">
        <v>100</v>
      </c>
      <c r="M113" s="116">
        <v>46.0177</v>
      </c>
      <c r="N113" s="116">
        <v>4601.77</v>
      </c>
      <c r="O113" s="116">
        <v>0.13</v>
      </c>
      <c r="P113" s="116">
        <v>598.23</v>
      </c>
      <c r="Q113" s="116">
        <v>5200</v>
      </c>
      <c r="R113" s="116" t="s">
        <v>1146</v>
      </c>
      <c r="S113" s="116" t="s">
        <v>1147</v>
      </c>
      <c r="T113" s="116" t="s">
        <v>861</v>
      </c>
      <c r="U113" s="116" t="s">
        <v>337</v>
      </c>
      <c r="V113" s="116" t="s">
        <v>1293</v>
      </c>
      <c r="W113" s="116" t="s">
        <v>1149</v>
      </c>
      <c r="X113" s="116" t="s">
        <v>1150</v>
      </c>
      <c r="Y113" s="116" t="s">
        <v>1151</v>
      </c>
      <c r="Z113" s="116"/>
      <c r="AA113" s="116"/>
    </row>
    <row r="114" s="113" customFormat="1" spans="1:27">
      <c r="A114" s="116"/>
      <c r="B114" s="116"/>
      <c r="C114" s="116"/>
      <c r="D114" s="116"/>
      <c r="E114" s="116" t="s">
        <v>272</v>
      </c>
      <c r="F114" s="116"/>
      <c r="G114" s="116" t="s">
        <v>74</v>
      </c>
      <c r="H114" s="116" t="str">
        <f t="shared" si="6"/>
        <v>*橡胶制品*82063014</v>
      </c>
      <c r="I114" s="116" t="s">
        <v>181</v>
      </c>
      <c r="J114" s="116" t="s">
        <v>1294</v>
      </c>
      <c r="K114" s="116" t="s">
        <v>1145</v>
      </c>
      <c r="L114" s="116">
        <v>30</v>
      </c>
      <c r="M114" s="116">
        <v>38.0531</v>
      </c>
      <c r="N114" s="116">
        <v>1141.59</v>
      </c>
      <c r="O114" s="116">
        <v>0.13</v>
      </c>
      <c r="P114" s="116">
        <v>148.41</v>
      </c>
      <c r="Q114" s="116">
        <v>1290</v>
      </c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</row>
    <row r="115" s="113" customFormat="1" spans="1:27">
      <c r="A115" s="116"/>
      <c r="B115" s="116"/>
      <c r="C115" s="116"/>
      <c r="D115" s="116"/>
      <c r="E115" s="116" t="s">
        <v>272</v>
      </c>
      <c r="F115" s="116"/>
      <c r="G115" s="116" t="s">
        <v>74</v>
      </c>
      <c r="H115" s="116" t="str">
        <f t="shared" si="6"/>
        <v>*橡胶制品*82063015</v>
      </c>
      <c r="I115" s="116" t="s">
        <v>182</v>
      </c>
      <c r="J115" s="116" t="s">
        <v>1295</v>
      </c>
      <c r="K115" s="116" t="s">
        <v>1145</v>
      </c>
      <c r="L115" s="116">
        <v>30</v>
      </c>
      <c r="M115" s="116">
        <v>39.823</v>
      </c>
      <c r="N115" s="116">
        <v>1194.69</v>
      </c>
      <c r="O115" s="116">
        <v>0.13</v>
      </c>
      <c r="P115" s="116">
        <v>155.31</v>
      </c>
      <c r="Q115" s="116">
        <v>1350</v>
      </c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</row>
    <row r="116" s="113" customFormat="1" spans="1:27">
      <c r="A116" s="116"/>
      <c r="B116" s="116"/>
      <c r="C116" s="116"/>
      <c r="D116" s="116"/>
      <c r="E116" s="116" t="s">
        <v>272</v>
      </c>
      <c r="F116" s="116"/>
      <c r="G116" s="116" t="s">
        <v>74</v>
      </c>
      <c r="H116" s="116" t="str">
        <f t="shared" si="6"/>
        <v>*橡胶制品*O型圈</v>
      </c>
      <c r="I116" s="116" t="s">
        <v>188</v>
      </c>
      <c r="J116" s="116" t="s">
        <v>1296</v>
      </c>
      <c r="K116" s="116" t="s">
        <v>1145</v>
      </c>
      <c r="L116" s="116">
        <v>200</v>
      </c>
      <c r="M116" s="116">
        <v>5.3097</v>
      </c>
      <c r="N116" s="116">
        <v>1061.95</v>
      </c>
      <c r="O116" s="116">
        <v>0.13</v>
      </c>
      <c r="P116" s="116">
        <v>138.05</v>
      </c>
      <c r="Q116" s="116">
        <v>1200</v>
      </c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</row>
    <row r="117" s="113" customFormat="1" spans="1:27">
      <c r="A117" s="116"/>
      <c r="B117" s="116"/>
      <c r="C117" s="116"/>
      <c r="D117" s="116"/>
      <c r="E117" s="116" t="s">
        <v>272</v>
      </c>
      <c r="F117" s="116"/>
      <c r="G117" s="116" t="s">
        <v>74</v>
      </c>
      <c r="H117" s="116" t="str">
        <f t="shared" si="6"/>
        <v>*橡胶制品*O型圈</v>
      </c>
      <c r="I117" s="116" t="s">
        <v>188</v>
      </c>
      <c r="J117" s="116" t="s">
        <v>1297</v>
      </c>
      <c r="K117" s="116" t="s">
        <v>1145</v>
      </c>
      <c r="L117" s="116">
        <v>200</v>
      </c>
      <c r="M117" s="116">
        <v>5.7522</v>
      </c>
      <c r="N117" s="116">
        <v>1150.44</v>
      </c>
      <c r="O117" s="116">
        <v>0.13</v>
      </c>
      <c r="P117" s="116">
        <v>149.56</v>
      </c>
      <c r="Q117" s="116">
        <v>1300</v>
      </c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</row>
    <row r="118" s="113" customFormat="1" spans="1:27">
      <c r="A118" s="116"/>
      <c r="B118" s="116"/>
      <c r="C118" s="116"/>
      <c r="D118" s="116"/>
      <c r="E118" s="116" t="s">
        <v>272</v>
      </c>
      <c r="F118" s="116"/>
      <c r="G118" s="116" t="s">
        <v>74</v>
      </c>
      <c r="H118" s="116" t="str">
        <f t="shared" si="6"/>
        <v>*橡胶制品*82063007</v>
      </c>
      <c r="I118" s="116" t="s">
        <v>179</v>
      </c>
      <c r="J118" s="116" t="s">
        <v>1298</v>
      </c>
      <c r="K118" s="116" t="s">
        <v>1145</v>
      </c>
      <c r="L118" s="116">
        <v>100</v>
      </c>
      <c r="M118" s="116">
        <v>40.708</v>
      </c>
      <c r="N118" s="116">
        <v>4070.8</v>
      </c>
      <c r="O118" s="116">
        <v>0.13</v>
      </c>
      <c r="P118" s="116">
        <v>529.2</v>
      </c>
      <c r="Q118" s="116">
        <v>4600</v>
      </c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="113" customFormat="1" spans="1:27">
      <c r="A119" s="116"/>
      <c r="B119" s="116"/>
      <c r="C119" s="116"/>
      <c r="D119" s="116"/>
      <c r="E119" s="116" t="s">
        <v>272</v>
      </c>
      <c r="F119" s="116"/>
      <c r="G119" s="116" t="s">
        <v>74</v>
      </c>
      <c r="H119" s="116" t="str">
        <f t="shared" si="6"/>
        <v>*橡胶制品*R35</v>
      </c>
      <c r="I119" s="116" t="s">
        <v>189</v>
      </c>
      <c r="J119" s="116" t="s">
        <v>1299</v>
      </c>
      <c r="K119" s="116" t="s">
        <v>1145</v>
      </c>
      <c r="L119" s="116">
        <v>10</v>
      </c>
      <c r="M119" s="116">
        <v>243.3628</v>
      </c>
      <c r="N119" s="116">
        <v>2433.63</v>
      </c>
      <c r="O119" s="116">
        <v>0.13</v>
      </c>
      <c r="P119" s="116">
        <v>316.37</v>
      </c>
      <c r="Q119" s="116">
        <v>2750</v>
      </c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</row>
    <row r="120" s="113" customFormat="1" spans="1:27">
      <c r="A120" s="116"/>
      <c r="B120" s="116"/>
      <c r="C120" s="116"/>
      <c r="D120" s="116"/>
      <c r="E120" s="116" t="s">
        <v>272</v>
      </c>
      <c r="F120" s="116"/>
      <c r="G120" s="116" t="s">
        <v>74</v>
      </c>
      <c r="H120" s="116" t="str">
        <f t="shared" si="6"/>
        <v>*橡胶制品*R35</v>
      </c>
      <c r="I120" s="116" t="s">
        <v>189</v>
      </c>
      <c r="J120" s="116" t="s">
        <v>1300</v>
      </c>
      <c r="K120" s="116" t="s">
        <v>1145</v>
      </c>
      <c r="L120" s="116">
        <v>10</v>
      </c>
      <c r="M120" s="116">
        <v>278.7611</v>
      </c>
      <c r="N120" s="116">
        <v>2787.61</v>
      </c>
      <c r="O120" s="116">
        <v>0.13</v>
      </c>
      <c r="P120" s="116">
        <v>362.39</v>
      </c>
      <c r="Q120" s="116">
        <v>3150</v>
      </c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</row>
    <row r="121" s="113" customFormat="1" spans="1:27">
      <c r="A121" s="116">
        <v>41</v>
      </c>
      <c r="B121" s="116" t="s">
        <v>1143</v>
      </c>
      <c r="C121" s="116" t="s">
        <v>1031</v>
      </c>
      <c r="D121" s="116" t="s">
        <v>1113</v>
      </c>
      <c r="E121" s="116" t="s">
        <v>272</v>
      </c>
      <c r="F121" s="116" t="s">
        <v>1114</v>
      </c>
      <c r="G121" s="116" t="s">
        <v>74</v>
      </c>
      <c r="H121" s="116" t="str">
        <f t="shared" si="6"/>
        <v>*橡胶制品*82919037B</v>
      </c>
      <c r="I121" s="116" t="s">
        <v>186</v>
      </c>
      <c r="J121" s="116" t="s">
        <v>1289</v>
      </c>
      <c r="K121" s="116" t="s">
        <v>1145</v>
      </c>
      <c r="L121" s="116">
        <v>200</v>
      </c>
      <c r="M121" s="116">
        <v>8.6726</v>
      </c>
      <c r="N121" s="116">
        <v>1734.51</v>
      </c>
      <c r="O121" s="116">
        <v>0.13</v>
      </c>
      <c r="P121" s="116">
        <v>225.49</v>
      </c>
      <c r="Q121" s="116">
        <v>1960</v>
      </c>
      <c r="R121" s="116" t="s">
        <v>1146</v>
      </c>
      <c r="S121" s="116" t="s">
        <v>1147</v>
      </c>
      <c r="T121" s="116" t="s">
        <v>962</v>
      </c>
      <c r="U121" s="116" t="s">
        <v>1301</v>
      </c>
      <c r="V121" s="116" t="s">
        <v>1302</v>
      </c>
      <c r="W121" s="116" t="s">
        <v>1149</v>
      </c>
      <c r="X121" s="116" t="s">
        <v>1150</v>
      </c>
      <c r="Y121" s="116" t="s">
        <v>1151</v>
      </c>
      <c r="Z121" s="116"/>
      <c r="AA121" s="116"/>
    </row>
    <row r="122" s="113" customFormat="1" spans="1:27">
      <c r="A122" s="116"/>
      <c r="B122" s="116"/>
      <c r="C122" s="116"/>
      <c r="D122" s="116"/>
      <c r="E122" s="116" t="s">
        <v>272</v>
      </c>
      <c r="F122" s="116"/>
      <c r="G122" s="116" t="s">
        <v>74</v>
      </c>
      <c r="H122" s="116" t="str">
        <f t="shared" si="6"/>
        <v>*橡胶制品*82919038B</v>
      </c>
      <c r="I122" s="116" t="s">
        <v>187</v>
      </c>
      <c r="J122" s="116" t="s">
        <v>1291</v>
      </c>
      <c r="K122" s="116" t="s">
        <v>1145</v>
      </c>
      <c r="L122" s="116">
        <v>200</v>
      </c>
      <c r="M122" s="116">
        <v>9.5575</v>
      </c>
      <c r="N122" s="116">
        <v>1911.5</v>
      </c>
      <c r="O122" s="116">
        <v>0.13</v>
      </c>
      <c r="P122" s="116">
        <v>248.5</v>
      </c>
      <c r="Q122" s="116">
        <v>2160</v>
      </c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</row>
    <row r="123" s="113" customFormat="1" spans="1:27">
      <c r="A123" s="116"/>
      <c r="B123" s="116"/>
      <c r="C123" s="116"/>
      <c r="D123" s="116"/>
      <c r="E123" s="116" t="s">
        <v>272</v>
      </c>
      <c r="F123" s="116"/>
      <c r="G123" s="116" t="s">
        <v>74</v>
      </c>
      <c r="H123" s="116" t="str">
        <f t="shared" si="6"/>
        <v>*橡胶制品*82181021</v>
      </c>
      <c r="I123" s="116" t="s">
        <v>184</v>
      </c>
      <c r="J123" s="116" t="s">
        <v>1303</v>
      </c>
      <c r="K123" s="116" t="s">
        <v>1145</v>
      </c>
      <c r="L123" s="116">
        <v>200</v>
      </c>
      <c r="M123" s="116">
        <v>62.8319</v>
      </c>
      <c r="N123" s="116">
        <v>12566.37</v>
      </c>
      <c r="O123" s="116">
        <v>0.13</v>
      </c>
      <c r="P123" s="116">
        <v>1633.63</v>
      </c>
      <c r="Q123" s="116">
        <v>14200</v>
      </c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</row>
    <row r="124" s="113" customFormat="1" spans="1:27">
      <c r="A124" s="116"/>
      <c r="B124" s="116"/>
      <c r="C124" s="116"/>
      <c r="D124" s="116"/>
      <c r="E124" s="116" t="s">
        <v>272</v>
      </c>
      <c r="F124" s="116"/>
      <c r="G124" s="116" t="s">
        <v>74</v>
      </c>
      <c r="H124" s="116" t="str">
        <f t="shared" si="6"/>
        <v>*橡胶制品*82178059</v>
      </c>
      <c r="I124" s="116" t="s">
        <v>183</v>
      </c>
      <c r="J124" s="116" t="s">
        <v>1304</v>
      </c>
      <c r="K124" s="116" t="s">
        <v>1145</v>
      </c>
      <c r="L124" s="116">
        <v>50</v>
      </c>
      <c r="M124" s="116">
        <v>12.8319</v>
      </c>
      <c r="N124" s="116">
        <v>641.59</v>
      </c>
      <c r="O124" s="116">
        <v>0.13</v>
      </c>
      <c r="P124" s="116">
        <v>83.41</v>
      </c>
      <c r="Q124" s="116">
        <v>725</v>
      </c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</row>
    <row r="125" s="113" customFormat="1" spans="1:27">
      <c r="A125" s="116"/>
      <c r="B125" s="116"/>
      <c r="C125" s="116"/>
      <c r="D125" s="116"/>
      <c r="E125" s="116" t="s">
        <v>272</v>
      </c>
      <c r="F125" s="116"/>
      <c r="G125" s="116" t="s">
        <v>74</v>
      </c>
      <c r="H125" s="116" t="str">
        <f t="shared" si="6"/>
        <v>*橡胶制品*82181022</v>
      </c>
      <c r="I125" s="116" t="s">
        <v>185</v>
      </c>
      <c r="J125" s="116" t="s">
        <v>1305</v>
      </c>
      <c r="K125" s="116" t="s">
        <v>1145</v>
      </c>
      <c r="L125" s="116">
        <v>200</v>
      </c>
      <c r="M125" s="116">
        <v>65.4867</v>
      </c>
      <c r="N125" s="116">
        <v>13097.35</v>
      </c>
      <c r="O125" s="116">
        <v>0.13</v>
      </c>
      <c r="P125" s="116">
        <v>1702.65</v>
      </c>
      <c r="Q125" s="116">
        <v>14800</v>
      </c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</row>
    <row r="126" s="113" customFormat="1" spans="1:27">
      <c r="A126" s="116">
        <v>42</v>
      </c>
      <c r="B126" s="116" t="s">
        <v>1143</v>
      </c>
      <c r="C126" s="116" t="s">
        <v>1031</v>
      </c>
      <c r="D126" s="116" t="s">
        <v>1035</v>
      </c>
      <c r="E126" s="116" t="s">
        <v>255</v>
      </c>
      <c r="F126" s="116" t="s">
        <v>1036</v>
      </c>
      <c r="G126" s="116" t="s">
        <v>74</v>
      </c>
      <c r="H126" s="116" t="str">
        <f t="shared" si="6"/>
        <v>*交通运输设备*半轴齿轮</v>
      </c>
      <c r="I126" s="116" t="s">
        <v>125</v>
      </c>
      <c r="J126" s="116" t="s">
        <v>337</v>
      </c>
      <c r="K126" s="116" t="s">
        <v>1165</v>
      </c>
      <c r="L126" s="116">
        <v>40</v>
      </c>
      <c r="M126" s="116">
        <v>115.04424779</v>
      </c>
      <c r="N126" s="116">
        <v>4601.77</v>
      </c>
      <c r="O126" s="116">
        <v>0.13</v>
      </c>
      <c r="P126" s="116">
        <v>598.23</v>
      </c>
      <c r="Q126" s="116">
        <v>5200</v>
      </c>
      <c r="R126" s="116" t="s">
        <v>1146</v>
      </c>
      <c r="S126" s="116" t="s">
        <v>1147</v>
      </c>
      <c r="T126" s="116" t="s">
        <v>1017</v>
      </c>
      <c r="U126" s="116" t="s">
        <v>337</v>
      </c>
      <c r="V126" s="116" t="s">
        <v>1306</v>
      </c>
      <c r="W126" s="116" t="s">
        <v>1149</v>
      </c>
      <c r="X126" s="116" t="s">
        <v>1150</v>
      </c>
      <c r="Y126" s="116" t="s">
        <v>1151</v>
      </c>
      <c r="Z126" s="116"/>
      <c r="AA126" s="116"/>
    </row>
    <row r="127" s="113" customFormat="1" spans="1:27">
      <c r="A127" s="116"/>
      <c r="B127" s="116"/>
      <c r="C127" s="116"/>
      <c r="D127" s="116"/>
      <c r="E127" s="116" t="s">
        <v>255</v>
      </c>
      <c r="F127" s="116"/>
      <c r="G127" s="116" t="s">
        <v>74</v>
      </c>
      <c r="H127" s="116" t="str">
        <f t="shared" si="6"/>
        <v>*交通运输设备*内齿锥套</v>
      </c>
      <c r="I127" s="116" t="s">
        <v>129</v>
      </c>
      <c r="J127" s="116" t="s">
        <v>337</v>
      </c>
      <c r="K127" s="116" t="s">
        <v>1172</v>
      </c>
      <c r="L127" s="116">
        <v>75</v>
      </c>
      <c r="M127" s="116">
        <v>13.27433628</v>
      </c>
      <c r="N127" s="116">
        <v>995.58</v>
      </c>
      <c r="O127" s="116">
        <v>0.13</v>
      </c>
      <c r="P127" s="116">
        <v>129.42</v>
      </c>
      <c r="Q127" s="116">
        <v>1125</v>
      </c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</row>
    <row r="128" s="113" customFormat="1" spans="1:27">
      <c r="A128" s="116"/>
      <c r="B128" s="116"/>
      <c r="C128" s="116"/>
      <c r="D128" s="116"/>
      <c r="E128" s="116" t="s">
        <v>255</v>
      </c>
      <c r="F128" s="116"/>
      <c r="G128" s="116" t="s">
        <v>74</v>
      </c>
      <c r="H128" s="116" t="str">
        <f t="shared" si="6"/>
        <v>*交通运输设备*十字轴</v>
      </c>
      <c r="I128" s="116" t="s">
        <v>131</v>
      </c>
      <c r="J128" s="116" t="s">
        <v>337</v>
      </c>
      <c r="K128" s="116" t="s">
        <v>1172</v>
      </c>
      <c r="L128" s="116">
        <v>30</v>
      </c>
      <c r="M128" s="116">
        <v>30.97345133</v>
      </c>
      <c r="N128" s="116">
        <v>929.2</v>
      </c>
      <c r="O128" s="116">
        <v>0.13</v>
      </c>
      <c r="P128" s="116">
        <v>120.8</v>
      </c>
      <c r="Q128" s="116">
        <v>1050</v>
      </c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</row>
    <row r="129" s="113" customFormat="1" spans="1:27">
      <c r="A129" s="116">
        <v>43</v>
      </c>
      <c r="B129" s="116" t="s">
        <v>1143</v>
      </c>
      <c r="C129" s="116" t="s">
        <v>990</v>
      </c>
      <c r="D129" s="116" t="s">
        <v>1001</v>
      </c>
      <c r="E129" s="116" t="s">
        <v>222</v>
      </c>
      <c r="F129" s="116" t="s">
        <v>1002</v>
      </c>
      <c r="G129" s="116" t="s">
        <v>61</v>
      </c>
      <c r="H129" s="116" t="s">
        <v>297</v>
      </c>
      <c r="I129" s="116" t="s">
        <v>1307</v>
      </c>
      <c r="J129" s="116" t="s">
        <v>337</v>
      </c>
      <c r="K129" s="116" t="s">
        <v>337</v>
      </c>
      <c r="L129" s="116">
        <v>1</v>
      </c>
      <c r="M129" s="116">
        <v>10.377358</v>
      </c>
      <c r="N129" s="116">
        <v>10.38</v>
      </c>
      <c r="O129" s="116">
        <v>0.06</v>
      </c>
      <c r="P129" s="116">
        <v>0.62</v>
      </c>
      <c r="Q129" s="116">
        <v>11</v>
      </c>
      <c r="R129" s="116" t="s">
        <v>1146</v>
      </c>
      <c r="S129" s="116" t="s">
        <v>1147</v>
      </c>
      <c r="T129" s="116" t="s">
        <v>973</v>
      </c>
      <c r="U129" s="116" t="s">
        <v>337</v>
      </c>
      <c r="V129" s="116" t="s">
        <v>1308</v>
      </c>
      <c r="W129" s="116" t="s">
        <v>1149</v>
      </c>
      <c r="X129" s="116" t="s">
        <v>1150</v>
      </c>
      <c r="Y129" s="116" t="s">
        <v>1151</v>
      </c>
      <c r="Z129" s="116"/>
      <c r="AA129" s="116"/>
    </row>
    <row r="130" s="113" customFormat="1" spans="1:27">
      <c r="A130" s="116">
        <v>44</v>
      </c>
      <c r="B130" s="116" t="s">
        <v>1143</v>
      </c>
      <c r="C130" s="116" t="s">
        <v>990</v>
      </c>
      <c r="D130" s="116" t="s">
        <v>1090</v>
      </c>
      <c r="E130" s="116" t="s">
        <v>266</v>
      </c>
      <c r="F130" s="116" t="s">
        <v>1091</v>
      </c>
      <c r="G130" s="116" t="s">
        <v>74</v>
      </c>
      <c r="H130" s="116" t="str">
        <f>I130</f>
        <v>*轴承*轴承</v>
      </c>
      <c r="I130" s="116" t="s">
        <v>197</v>
      </c>
      <c r="J130" s="116" t="s">
        <v>1309</v>
      </c>
      <c r="K130" s="116" t="s">
        <v>1165</v>
      </c>
      <c r="L130" s="116">
        <v>110</v>
      </c>
      <c r="M130" s="116">
        <v>70.79646018</v>
      </c>
      <c r="N130" s="116">
        <v>7787.61</v>
      </c>
      <c r="O130" s="116">
        <v>0.13</v>
      </c>
      <c r="P130" s="116">
        <v>1012.39</v>
      </c>
      <c r="Q130" s="116">
        <v>8800</v>
      </c>
      <c r="R130" s="116" t="s">
        <v>1146</v>
      </c>
      <c r="S130" s="116" t="s">
        <v>1147</v>
      </c>
      <c r="T130" s="116" t="s">
        <v>966</v>
      </c>
      <c r="U130" s="116" t="s">
        <v>337</v>
      </c>
      <c r="V130" s="116" t="s">
        <v>1310</v>
      </c>
      <c r="W130" s="116" t="s">
        <v>1149</v>
      </c>
      <c r="X130" s="116" t="s">
        <v>1150</v>
      </c>
      <c r="Y130" s="116" t="s">
        <v>1151</v>
      </c>
      <c r="Z130" s="116"/>
      <c r="AA130" s="116"/>
    </row>
    <row r="131" s="113" customFormat="1" spans="1:27">
      <c r="A131" s="116"/>
      <c r="B131" s="116"/>
      <c r="C131" s="116"/>
      <c r="D131" s="116"/>
      <c r="E131" s="116" t="s">
        <v>266</v>
      </c>
      <c r="F131" s="116"/>
      <c r="G131" s="116" t="s">
        <v>74</v>
      </c>
      <c r="H131" s="116" t="str">
        <f>I131</f>
        <v>*轴承*轴承</v>
      </c>
      <c r="I131" s="116" t="s">
        <v>197</v>
      </c>
      <c r="J131" s="116" t="s">
        <v>1311</v>
      </c>
      <c r="K131" s="116" t="s">
        <v>1165</v>
      </c>
      <c r="L131" s="116">
        <v>10</v>
      </c>
      <c r="M131" s="116">
        <v>156.01769912</v>
      </c>
      <c r="N131" s="116">
        <v>1560.18</v>
      </c>
      <c r="O131" s="116">
        <v>0.13</v>
      </c>
      <c r="P131" s="116">
        <v>202.82</v>
      </c>
      <c r="Q131" s="116">
        <v>1763</v>
      </c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</row>
    <row r="132" s="113" customFormat="1" spans="1:27">
      <c r="A132" s="116">
        <v>45</v>
      </c>
      <c r="B132" s="116" t="s">
        <v>1143</v>
      </c>
      <c r="C132" s="116" t="s">
        <v>990</v>
      </c>
      <c r="D132" s="116" t="s">
        <v>994</v>
      </c>
      <c r="E132" s="116" t="s">
        <v>257</v>
      </c>
      <c r="F132" s="116" t="s">
        <v>993</v>
      </c>
      <c r="G132" s="116" t="s">
        <v>61</v>
      </c>
      <c r="H132" s="116" t="s">
        <v>293</v>
      </c>
      <c r="I132" s="116" t="s">
        <v>1269</v>
      </c>
      <c r="J132" s="116" t="s">
        <v>337</v>
      </c>
      <c r="K132" s="116" t="s">
        <v>1270</v>
      </c>
      <c r="L132" s="116">
        <v>6</v>
      </c>
      <c r="M132" s="116">
        <v>148.54368932</v>
      </c>
      <c r="N132" s="116">
        <v>891.26</v>
      </c>
      <c r="O132" s="116">
        <v>0.03</v>
      </c>
      <c r="P132" s="116">
        <v>26.74</v>
      </c>
      <c r="Q132" s="116">
        <v>918</v>
      </c>
      <c r="R132" s="116" t="s">
        <v>1146</v>
      </c>
      <c r="S132" s="116" t="s">
        <v>1147</v>
      </c>
      <c r="T132" s="116" t="s">
        <v>992</v>
      </c>
      <c r="U132" s="116" t="s">
        <v>337</v>
      </c>
      <c r="V132" s="116" t="s">
        <v>1312</v>
      </c>
      <c r="W132" s="116" t="s">
        <v>1149</v>
      </c>
      <c r="X132" s="116" t="s">
        <v>1150</v>
      </c>
      <c r="Y132" s="116" t="s">
        <v>1151</v>
      </c>
      <c r="Z132" s="116"/>
      <c r="AA132" s="116"/>
    </row>
    <row r="133" s="113" customFormat="1" spans="1:27">
      <c r="A133" s="116">
        <v>46</v>
      </c>
      <c r="B133" s="116" t="s">
        <v>1143</v>
      </c>
      <c r="C133" s="116" t="s">
        <v>990</v>
      </c>
      <c r="D133" s="116" t="s">
        <v>991</v>
      </c>
      <c r="E133" s="116" t="s">
        <v>257</v>
      </c>
      <c r="F133" s="116" t="s">
        <v>993</v>
      </c>
      <c r="G133" s="116" t="s">
        <v>61</v>
      </c>
      <c r="H133" s="116" t="s">
        <v>293</v>
      </c>
      <c r="I133" s="116" t="s">
        <v>1269</v>
      </c>
      <c r="J133" s="116" t="s">
        <v>337</v>
      </c>
      <c r="K133" s="116" t="s">
        <v>1270</v>
      </c>
      <c r="L133" s="116">
        <v>1</v>
      </c>
      <c r="M133" s="116">
        <v>156.31067961</v>
      </c>
      <c r="N133" s="116">
        <v>156.31</v>
      </c>
      <c r="O133" s="116">
        <v>0.03</v>
      </c>
      <c r="P133" s="116">
        <v>4.69</v>
      </c>
      <c r="Q133" s="116">
        <v>161</v>
      </c>
      <c r="R133" s="116" t="s">
        <v>1146</v>
      </c>
      <c r="S133" s="116" t="s">
        <v>1147</v>
      </c>
      <c r="T133" s="116" t="s">
        <v>992</v>
      </c>
      <c r="U133" s="116" t="s">
        <v>337</v>
      </c>
      <c r="V133" s="116" t="s">
        <v>1313</v>
      </c>
      <c r="W133" s="116" t="s">
        <v>1149</v>
      </c>
      <c r="X133" s="116" t="s">
        <v>1150</v>
      </c>
      <c r="Y133" s="116" t="s">
        <v>1151</v>
      </c>
      <c r="Z133" s="116"/>
      <c r="AA133" s="116"/>
    </row>
    <row r="134" s="113" customFormat="1" spans="1:27">
      <c r="A134" s="116">
        <v>47</v>
      </c>
      <c r="B134" s="116" t="s">
        <v>1143</v>
      </c>
      <c r="C134" s="116" t="s">
        <v>990</v>
      </c>
      <c r="D134" s="116" t="s">
        <v>1040</v>
      </c>
      <c r="E134" s="116" t="s">
        <v>258</v>
      </c>
      <c r="F134" s="116" t="s">
        <v>1042</v>
      </c>
      <c r="G134" s="116" t="s">
        <v>74</v>
      </c>
      <c r="H134" s="116" t="str">
        <f>I134</f>
        <v>*通用设备*圆钢</v>
      </c>
      <c r="I134" s="116" t="s">
        <v>178</v>
      </c>
      <c r="J134" s="116" t="s">
        <v>337</v>
      </c>
      <c r="K134" s="116" t="s">
        <v>1241</v>
      </c>
      <c r="L134" s="116">
        <v>1.141</v>
      </c>
      <c r="M134" s="116">
        <v>4955.75221239</v>
      </c>
      <c r="N134" s="116">
        <v>5654.51</v>
      </c>
      <c r="O134" s="116">
        <v>0.13</v>
      </c>
      <c r="P134" s="116">
        <v>735.09</v>
      </c>
      <c r="Q134" s="116">
        <v>6389.6</v>
      </c>
      <c r="R134" s="116" t="s">
        <v>1146</v>
      </c>
      <c r="S134" s="116" t="s">
        <v>1147</v>
      </c>
      <c r="T134" s="116" t="s">
        <v>1041</v>
      </c>
      <c r="U134" s="116" t="s">
        <v>337</v>
      </c>
      <c r="V134" s="116" t="s">
        <v>1314</v>
      </c>
      <c r="W134" s="116" t="s">
        <v>1149</v>
      </c>
      <c r="X134" s="116" t="s">
        <v>1150</v>
      </c>
      <c r="Y134" s="116" t="s">
        <v>1151</v>
      </c>
      <c r="Z134" s="116"/>
      <c r="AA134" s="116"/>
    </row>
    <row r="135" s="113" customFormat="1" spans="1:27">
      <c r="A135" s="116"/>
      <c r="B135" s="116"/>
      <c r="C135" s="116"/>
      <c r="D135" s="116"/>
      <c r="E135" s="116" t="s">
        <v>258</v>
      </c>
      <c r="F135" s="116"/>
      <c r="G135" s="116" t="s">
        <v>74</v>
      </c>
      <c r="H135" s="116" t="str">
        <f>I135</f>
        <v>*通用设备*无缝管</v>
      </c>
      <c r="I135" s="116" t="s">
        <v>175</v>
      </c>
      <c r="J135" s="116" t="s">
        <v>337</v>
      </c>
      <c r="K135" s="116" t="s">
        <v>1241</v>
      </c>
      <c r="L135" s="116">
        <v>0.4586</v>
      </c>
      <c r="M135" s="116">
        <v>6017.69911504</v>
      </c>
      <c r="N135" s="116">
        <v>2759.72</v>
      </c>
      <c r="O135" s="116">
        <v>0.13</v>
      </c>
      <c r="P135" s="116">
        <v>358.76</v>
      </c>
      <c r="Q135" s="116">
        <v>3118.48</v>
      </c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</row>
    <row r="136" s="113" customFormat="1" spans="1:27">
      <c r="A136" s="116">
        <v>48</v>
      </c>
      <c r="B136" s="116" t="s">
        <v>1143</v>
      </c>
      <c r="C136" s="116" t="s">
        <v>990</v>
      </c>
      <c r="D136" s="116" t="s">
        <v>1110</v>
      </c>
      <c r="E136" s="116" t="s">
        <v>271</v>
      </c>
      <c r="F136" s="116" t="s">
        <v>1111</v>
      </c>
      <c r="G136" s="116" t="s">
        <v>74</v>
      </c>
      <c r="H136" s="116" t="str">
        <f>I136</f>
        <v>*金属制品*碟形弹簧</v>
      </c>
      <c r="I136" s="116" t="s">
        <v>136</v>
      </c>
      <c r="J136" s="116" t="s">
        <v>1315</v>
      </c>
      <c r="K136" s="116" t="s">
        <v>1316</v>
      </c>
      <c r="L136" s="116">
        <v>50000</v>
      </c>
      <c r="M136" s="116">
        <v>1.31858407</v>
      </c>
      <c r="N136" s="116">
        <v>65929.2</v>
      </c>
      <c r="O136" s="116">
        <v>0.13</v>
      </c>
      <c r="P136" s="116">
        <v>8570.8</v>
      </c>
      <c r="Q136" s="116">
        <v>74500</v>
      </c>
      <c r="R136" s="116" t="s">
        <v>1146</v>
      </c>
      <c r="S136" s="116" t="s">
        <v>1147</v>
      </c>
      <c r="T136" s="116" t="s">
        <v>957</v>
      </c>
      <c r="U136" s="116" t="s">
        <v>1317</v>
      </c>
      <c r="V136" s="116" t="s">
        <v>1318</v>
      </c>
      <c r="W136" s="116" t="s">
        <v>1149</v>
      </c>
      <c r="X136" s="116" t="s">
        <v>1150</v>
      </c>
      <c r="Y136" s="116" t="s">
        <v>1151</v>
      </c>
      <c r="Z136" s="116"/>
      <c r="AA136" s="116"/>
    </row>
    <row r="137" s="113" customFormat="1" spans="1:27">
      <c r="A137" s="116">
        <v>49</v>
      </c>
      <c r="B137" s="116" t="s">
        <v>1143</v>
      </c>
      <c r="C137" s="116" t="s">
        <v>1071</v>
      </c>
      <c r="D137" s="116" t="s">
        <v>1072</v>
      </c>
      <c r="E137" s="116" t="s">
        <v>261</v>
      </c>
      <c r="F137" s="116" t="s">
        <v>1073</v>
      </c>
      <c r="G137" s="116" t="s">
        <v>61</v>
      </c>
      <c r="H137" s="116" t="s">
        <v>294</v>
      </c>
      <c r="I137" s="116" t="s">
        <v>1319</v>
      </c>
      <c r="J137" s="116" t="s">
        <v>337</v>
      </c>
      <c r="K137" s="116" t="s">
        <v>1320</v>
      </c>
      <c r="L137" s="116">
        <v>1</v>
      </c>
      <c r="M137" s="116">
        <v>442.47787611</v>
      </c>
      <c r="N137" s="116">
        <v>442.48</v>
      </c>
      <c r="O137" s="116">
        <v>0.13</v>
      </c>
      <c r="P137" s="116">
        <v>57.52</v>
      </c>
      <c r="Q137" s="116">
        <v>500</v>
      </c>
      <c r="R137" s="116" t="s">
        <v>1146</v>
      </c>
      <c r="S137" s="116" t="s">
        <v>1147</v>
      </c>
      <c r="T137" s="116" t="s">
        <v>962</v>
      </c>
      <c r="U137" s="116" t="s">
        <v>1321</v>
      </c>
      <c r="V137" s="116" t="s">
        <v>1322</v>
      </c>
      <c r="W137" s="116" t="s">
        <v>1149</v>
      </c>
      <c r="X137" s="116" t="s">
        <v>1150</v>
      </c>
      <c r="Y137" s="116" t="s">
        <v>1151</v>
      </c>
      <c r="Z137" s="116"/>
      <c r="AA137" s="116"/>
    </row>
    <row r="138" s="113" customFormat="1" spans="1:27">
      <c r="A138" s="116">
        <v>50</v>
      </c>
      <c r="B138" s="116" t="s">
        <v>1143</v>
      </c>
      <c r="C138" s="116" t="s">
        <v>971</v>
      </c>
      <c r="D138" s="116" t="s">
        <v>1013</v>
      </c>
      <c r="E138" s="116" t="s">
        <v>241</v>
      </c>
      <c r="F138" s="116" t="s">
        <v>1014</v>
      </c>
      <c r="G138" s="116" t="s">
        <v>74</v>
      </c>
      <c r="H138" s="116" t="str">
        <f>I138</f>
        <v>*阀门龙头*高压球阀</v>
      </c>
      <c r="I138" s="116" t="s">
        <v>114</v>
      </c>
      <c r="J138" s="116" t="s">
        <v>1323</v>
      </c>
      <c r="K138" s="116" t="s">
        <v>1172</v>
      </c>
      <c r="L138" s="116">
        <v>150</v>
      </c>
      <c r="M138" s="116">
        <v>39.82300885</v>
      </c>
      <c r="N138" s="116">
        <v>5973.45</v>
      </c>
      <c r="O138" s="116">
        <v>0.13</v>
      </c>
      <c r="P138" s="116">
        <v>776.55</v>
      </c>
      <c r="Q138" s="116">
        <v>6750</v>
      </c>
      <c r="R138" s="116" t="s">
        <v>1146</v>
      </c>
      <c r="S138" s="116" t="s">
        <v>1147</v>
      </c>
      <c r="T138" s="116" t="s">
        <v>861</v>
      </c>
      <c r="U138" s="116" t="s">
        <v>337</v>
      </c>
      <c r="V138" s="116" t="s">
        <v>1324</v>
      </c>
      <c r="W138" s="116" t="s">
        <v>1149</v>
      </c>
      <c r="X138" s="116" t="s">
        <v>1150</v>
      </c>
      <c r="Y138" s="116" t="s">
        <v>1151</v>
      </c>
      <c r="Z138" s="116"/>
      <c r="AA138" s="116"/>
    </row>
    <row r="139" s="113" customFormat="1" spans="1:27">
      <c r="A139" s="116">
        <v>51</v>
      </c>
      <c r="B139" s="116" t="s">
        <v>1143</v>
      </c>
      <c r="C139" s="116" t="s">
        <v>971</v>
      </c>
      <c r="D139" s="116" t="s">
        <v>972</v>
      </c>
      <c r="E139" s="116" t="s">
        <v>242</v>
      </c>
      <c r="F139" s="116" t="s">
        <v>974</v>
      </c>
      <c r="G139" s="116" t="s">
        <v>74</v>
      </c>
      <c r="H139" s="116" t="str">
        <f>I139</f>
        <v>*金属制品*铜芯手柄球</v>
      </c>
      <c r="I139" s="116" t="s">
        <v>140</v>
      </c>
      <c r="J139" s="116" t="s">
        <v>1325</v>
      </c>
      <c r="K139" s="116" t="s">
        <v>1172</v>
      </c>
      <c r="L139" s="116">
        <v>200</v>
      </c>
      <c r="M139" s="116">
        <v>2.47787611</v>
      </c>
      <c r="N139" s="116">
        <v>495.58</v>
      </c>
      <c r="O139" s="116">
        <v>0.13</v>
      </c>
      <c r="P139" s="116">
        <v>64.42</v>
      </c>
      <c r="Q139" s="116">
        <v>560</v>
      </c>
      <c r="R139" s="116" t="s">
        <v>1146</v>
      </c>
      <c r="S139" s="116" t="s">
        <v>1147</v>
      </c>
      <c r="T139" s="116" t="s">
        <v>973</v>
      </c>
      <c r="U139" s="116" t="s">
        <v>337</v>
      </c>
      <c r="V139" s="116" t="s">
        <v>1326</v>
      </c>
      <c r="W139" s="116" t="s">
        <v>1149</v>
      </c>
      <c r="X139" s="116" t="s">
        <v>1150</v>
      </c>
      <c r="Y139" s="116" t="s">
        <v>1151</v>
      </c>
      <c r="Z139" s="116"/>
      <c r="AA139" s="116"/>
    </row>
    <row r="140" s="113" customFormat="1" spans="1:27">
      <c r="A140" s="116">
        <v>52</v>
      </c>
      <c r="B140" s="116" t="s">
        <v>1143</v>
      </c>
      <c r="C140" s="116" t="s">
        <v>975</v>
      </c>
      <c r="D140" s="116" t="s">
        <v>976</v>
      </c>
      <c r="E140" s="116" t="s">
        <v>214</v>
      </c>
      <c r="F140" s="116" t="s">
        <v>977</v>
      </c>
      <c r="G140" s="116" t="s">
        <v>74</v>
      </c>
      <c r="H140" s="116" t="str">
        <f>I140</f>
        <v>*密封垫*机械端面密封</v>
      </c>
      <c r="I140" s="116" t="s">
        <v>154</v>
      </c>
      <c r="J140" s="116" t="s">
        <v>1327</v>
      </c>
      <c r="K140" s="116" t="s">
        <v>1328</v>
      </c>
      <c r="L140" s="116">
        <v>576</v>
      </c>
      <c r="M140" s="116">
        <v>186.57</v>
      </c>
      <c r="N140" s="116">
        <v>107464.32</v>
      </c>
      <c r="O140" s="116">
        <v>0.13</v>
      </c>
      <c r="P140" s="116">
        <v>13970.36</v>
      </c>
      <c r="Q140" s="116">
        <v>121434.68</v>
      </c>
      <c r="R140" s="116" t="s">
        <v>1146</v>
      </c>
      <c r="S140" s="116" t="s">
        <v>1147</v>
      </c>
      <c r="T140" s="116" t="s">
        <v>861</v>
      </c>
      <c r="U140" s="116" t="s">
        <v>337</v>
      </c>
      <c r="V140" s="116" t="s">
        <v>1329</v>
      </c>
      <c r="W140" s="116" t="s">
        <v>1149</v>
      </c>
      <c r="X140" s="116" t="s">
        <v>1150</v>
      </c>
      <c r="Y140" s="116" t="s">
        <v>1151</v>
      </c>
      <c r="Z140" s="116"/>
      <c r="AA140" s="116"/>
    </row>
    <row r="141" s="113" customFormat="1" spans="1:27">
      <c r="A141" s="116">
        <v>53</v>
      </c>
      <c r="B141" s="116" t="s">
        <v>1143</v>
      </c>
      <c r="C141" s="116" t="s">
        <v>964</v>
      </c>
      <c r="D141" s="116" t="s">
        <v>965</v>
      </c>
      <c r="E141" s="116" t="s">
        <v>225</v>
      </c>
      <c r="F141" s="116" t="s">
        <v>967</v>
      </c>
      <c r="G141" s="116" t="s">
        <v>61</v>
      </c>
      <c r="H141" s="116" t="s">
        <v>293</v>
      </c>
      <c r="I141" s="116" t="s">
        <v>1269</v>
      </c>
      <c r="J141" s="116" t="s">
        <v>337</v>
      </c>
      <c r="K141" s="116" t="s">
        <v>1330</v>
      </c>
      <c r="L141" s="116">
        <v>2</v>
      </c>
      <c r="M141" s="116">
        <v>147.16981132</v>
      </c>
      <c r="N141" s="116">
        <v>294.34</v>
      </c>
      <c r="O141" s="116">
        <v>0.06</v>
      </c>
      <c r="P141" s="116">
        <v>17.66</v>
      </c>
      <c r="Q141" s="116">
        <v>312</v>
      </c>
      <c r="R141" s="116" t="s">
        <v>1146</v>
      </c>
      <c r="S141" s="116" t="s">
        <v>1147</v>
      </c>
      <c r="T141" s="116" t="s">
        <v>966</v>
      </c>
      <c r="U141" s="116" t="s">
        <v>337</v>
      </c>
      <c r="V141" s="116" t="s">
        <v>1331</v>
      </c>
      <c r="W141" s="116" t="s">
        <v>1149</v>
      </c>
      <c r="X141" s="116" t="s">
        <v>1150</v>
      </c>
      <c r="Y141" s="116" t="s">
        <v>1151</v>
      </c>
      <c r="Z141" s="116"/>
      <c r="AA141" s="116"/>
    </row>
    <row r="142" s="113" customFormat="1" spans="1:27">
      <c r="A142" s="116">
        <v>54</v>
      </c>
      <c r="B142" s="116" t="s">
        <v>1143</v>
      </c>
      <c r="C142" s="116" t="s">
        <v>960</v>
      </c>
      <c r="D142" s="116" t="s">
        <v>961</v>
      </c>
      <c r="E142" s="116" t="s">
        <v>243</v>
      </c>
      <c r="F142" s="116" t="s">
        <v>963</v>
      </c>
      <c r="G142" s="116" t="s">
        <v>61</v>
      </c>
      <c r="H142" s="116" t="s">
        <v>293</v>
      </c>
      <c r="I142" s="116" t="s">
        <v>1269</v>
      </c>
      <c r="J142" s="116" t="s">
        <v>337</v>
      </c>
      <c r="K142" s="116" t="s">
        <v>1330</v>
      </c>
      <c r="L142" s="116">
        <v>2</v>
      </c>
      <c r="M142" s="116">
        <v>144.33962264</v>
      </c>
      <c r="N142" s="116">
        <v>288.68</v>
      </c>
      <c r="O142" s="116">
        <v>0.06</v>
      </c>
      <c r="P142" s="116">
        <v>17.32</v>
      </c>
      <c r="Q142" s="116">
        <v>306</v>
      </c>
      <c r="R142" s="116" t="s">
        <v>1146</v>
      </c>
      <c r="S142" s="116" t="s">
        <v>1147</v>
      </c>
      <c r="T142" s="116" t="s">
        <v>962</v>
      </c>
      <c r="U142" s="116" t="s">
        <v>337</v>
      </c>
      <c r="V142" s="116" t="s">
        <v>1332</v>
      </c>
      <c r="W142" s="116" t="s">
        <v>1149</v>
      </c>
      <c r="X142" s="116" t="s">
        <v>1150</v>
      </c>
      <c r="Y142" s="116" t="s">
        <v>1151</v>
      </c>
      <c r="Z142" s="116"/>
      <c r="AA142" s="116"/>
    </row>
    <row r="143" s="113" customFormat="1" spans="1:27">
      <c r="A143" s="116">
        <v>55</v>
      </c>
      <c r="B143" s="116" t="s">
        <v>1143</v>
      </c>
      <c r="C143" s="116" t="s">
        <v>968</v>
      </c>
      <c r="D143" s="116" t="s">
        <v>969</v>
      </c>
      <c r="E143" s="116" t="s">
        <v>207</v>
      </c>
      <c r="F143" s="116" t="s">
        <v>970</v>
      </c>
      <c r="G143" s="116" t="s">
        <v>74</v>
      </c>
      <c r="H143" s="116" t="str">
        <f t="shared" ref="H143:H153" si="7">I143</f>
        <v>*交通运输设备*垫片</v>
      </c>
      <c r="I143" s="116" t="s">
        <v>126</v>
      </c>
      <c r="J143" s="116" t="s">
        <v>1333</v>
      </c>
      <c r="K143" s="116" t="s">
        <v>1172</v>
      </c>
      <c r="L143" s="116">
        <v>500</v>
      </c>
      <c r="M143" s="116">
        <v>0.30973451</v>
      </c>
      <c r="N143" s="116">
        <v>154.87</v>
      </c>
      <c r="O143" s="116">
        <v>0.13</v>
      </c>
      <c r="P143" s="116">
        <v>20.13</v>
      </c>
      <c r="Q143" s="116">
        <v>175</v>
      </c>
      <c r="R143" s="116" t="s">
        <v>1146</v>
      </c>
      <c r="S143" s="116" t="s">
        <v>1147</v>
      </c>
      <c r="T143" s="116" t="s">
        <v>914</v>
      </c>
      <c r="U143" s="116" t="s">
        <v>337</v>
      </c>
      <c r="V143" s="116" t="s">
        <v>1334</v>
      </c>
      <c r="W143" s="116" t="s">
        <v>1149</v>
      </c>
      <c r="X143" s="116" t="s">
        <v>1150</v>
      </c>
      <c r="Y143" s="116" t="s">
        <v>1151</v>
      </c>
      <c r="Z143" s="116"/>
      <c r="AA143" s="116"/>
    </row>
    <row r="144" s="113" customFormat="1" spans="1:27">
      <c r="A144" s="116"/>
      <c r="B144" s="116"/>
      <c r="C144" s="116"/>
      <c r="D144" s="116"/>
      <c r="E144" s="116" t="s">
        <v>207</v>
      </c>
      <c r="F144" s="116"/>
      <c r="G144" s="116" t="s">
        <v>74</v>
      </c>
      <c r="H144" s="116" t="str">
        <f t="shared" si="7"/>
        <v>*交通运输设备*垫片</v>
      </c>
      <c r="I144" s="116" t="s">
        <v>126</v>
      </c>
      <c r="J144" s="116" t="s">
        <v>1335</v>
      </c>
      <c r="K144" s="116" t="s">
        <v>1172</v>
      </c>
      <c r="L144" s="116">
        <v>500</v>
      </c>
      <c r="M144" s="116">
        <v>0.3539823</v>
      </c>
      <c r="N144" s="116">
        <v>176.99</v>
      </c>
      <c r="O144" s="116">
        <v>0.13</v>
      </c>
      <c r="P144" s="116">
        <v>23.01</v>
      </c>
      <c r="Q144" s="116">
        <v>200</v>
      </c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</row>
    <row r="145" s="113" customFormat="1" spans="1:27">
      <c r="A145" s="116"/>
      <c r="B145" s="116"/>
      <c r="C145" s="116"/>
      <c r="D145" s="116"/>
      <c r="E145" s="116" t="s">
        <v>207</v>
      </c>
      <c r="F145" s="116"/>
      <c r="G145" s="116" t="s">
        <v>74</v>
      </c>
      <c r="H145" s="116" t="str">
        <f t="shared" si="7"/>
        <v>*交通运输设备*垫片</v>
      </c>
      <c r="I145" s="116" t="s">
        <v>126</v>
      </c>
      <c r="J145" s="116" t="s">
        <v>1336</v>
      </c>
      <c r="K145" s="116" t="s">
        <v>1172</v>
      </c>
      <c r="L145" s="116">
        <v>500</v>
      </c>
      <c r="M145" s="116">
        <v>0.37168142</v>
      </c>
      <c r="N145" s="116">
        <v>185.84</v>
      </c>
      <c r="O145" s="116">
        <v>0.13</v>
      </c>
      <c r="P145" s="116">
        <v>24.16</v>
      </c>
      <c r="Q145" s="116">
        <v>210</v>
      </c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</row>
    <row r="146" s="113" customFormat="1" spans="1:27">
      <c r="A146" s="116"/>
      <c r="B146" s="116"/>
      <c r="C146" s="116"/>
      <c r="D146" s="116"/>
      <c r="E146" s="116" t="s">
        <v>207</v>
      </c>
      <c r="F146" s="116"/>
      <c r="G146" s="116" t="s">
        <v>74</v>
      </c>
      <c r="H146" s="116" t="str">
        <f t="shared" si="7"/>
        <v>*交通运输设备*垫片</v>
      </c>
      <c r="I146" s="116" t="s">
        <v>126</v>
      </c>
      <c r="J146" s="116" t="s">
        <v>1337</v>
      </c>
      <c r="K146" s="116" t="s">
        <v>1172</v>
      </c>
      <c r="L146" s="116">
        <v>500</v>
      </c>
      <c r="M146" s="116">
        <v>0.28318584</v>
      </c>
      <c r="N146" s="116">
        <v>141.59</v>
      </c>
      <c r="O146" s="116">
        <v>0.13</v>
      </c>
      <c r="P146" s="116">
        <v>18.41</v>
      </c>
      <c r="Q146" s="116">
        <v>160</v>
      </c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</row>
    <row r="147" s="113" customFormat="1" spans="1:27">
      <c r="A147" s="116"/>
      <c r="B147" s="116"/>
      <c r="C147" s="116"/>
      <c r="D147" s="116"/>
      <c r="E147" s="116" t="s">
        <v>207</v>
      </c>
      <c r="F147" s="116"/>
      <c r="G147" s="116" t="s">
        <v>74</v>
      </c>
      <c r="H147" s="116" t="str">
        <f t="shared" si="7"/>
        <v>*交通运输设备*垫片</v>
      </c>
      <c r="I147" s="116" t="s">
        <v>126</v>
      </c>
      <c r="J147" s="116" t="s">
        <v>1338</v>
      </c>
      <c r="K147" s="116" t="s">
        <v>1172</v>
      </c>
      <c r="L147" s="116">
        <v>1000</v>
      </c>
      <c r="M147" s="116">
        <v>0.21238938</v>
      </c>
      <c r="N147" s="116">
        <v>212.39</v>
      </c>
      <c r="O147" s="116">
        <v>0.13</v>
      </c>
      <c r="P147" s="116">
        <v>27.61</v>
      </c>
      <c r="Q147" s="116">
        <v>240</v>
      </c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</row>
    <row r="148" s="113" customFormat="1" spans="1:27">
      <c r="A148" s="116"/>
      <c r="B148" s="116"/>
      <c r="C148" s="116"/>
      <c r="D148" s="116"/>
      <c r="E148" s="116" t="s">
        <v>207</v>
      </c>
      <c r="F148" s="116"/>
      <c r="G148" s="116" t="s">
        <v>74</v>
      </c>
      <c r="H148" s="116" t="str">
        <f t="shared" si="7"/>
        <v>*交通运输设备*垫片</v>
      </c>
      <c r="I148" s="116" t="s">
        <v>126</v>
      </c>
      <c r="J148" s="116" t="s">
        <v>1339</v>
      </c>
      <c r="K148" s="116" t="s">
        <v>1172</v>
      </c>
      <c r="L148" s="116">
        <v>800</v>
      </c>
      <c r="M148" s="116">
        <v>0.22123894</v>
      </c>
      <c r="N148" s="116">
        <v>176.99</v>
      </c>
      <c r="O148" s="116">
        <v>0.13</v>
      </c>
      <c r="P148" s="116">
        <v>23.01</v>
      </c>
      <c r="Q148" s="116">
        <v>200</v>
      </c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</row>
    <row r="149" s="113" customFormat="1" spans="1:27">
      <c r="A149" s="116"/>
      <c r="B149" s="116"/>
      <c r="C149" s="116"/>
      <c r="D149" s="116"/>
      <c r="E149" s="116" t="s">
        <v>207</v>
      </c>
      <c r="F149" s="116"/>
      <c r="G149" s="116" t="s">
        <v>74</v>
      </c>
      <c r="H149" s="116" t="str">
        <f t="shared" si="7"/>
        <v>*交通运输设备*垫片</v>
      </c>
      <c r="I149" s="116" t="s">
        <v>126</v>
      </c>
      <c r="J149" s="116" t="s">
        <v>1340</v>
      </c>
      <c r="K149" s="116" t="s">
        <v>1172</v>
      </c>
      <c r="L149" s="116">
        <v>500</v>
      </c>
      <c r="M149" s="116">
        <v>0.26548673</v>
      </c>
      <c r="N149" s="116">
        <v>132.74</v>
      </c>
      <c r="O149" s="116">
        <v>0.13</v>
      </c>
      <c r="P149" s="116">
        <v>17.26</v>
      </c>
      <c r="Q149" s="116">
        <v>150</v>
      </c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</row>
    <row r="150" s="113" customFormat="1" spans="1:27">
      <c r="A150" s="116"/>
      <c r="B150" s="116"/>
      <c r="C150" s="116"/>
      <c r="D150" s="116"/>
      <c r="E150" s="116" t="s">
        <v>207</v>
      </c>
      <c r="F150" s="116"/>
      <c r="G150" s="116" t="s">
        <v>74</v>
      </c>
      <c r="H150" s="116" t="str">
        <f t="shared" si="7"/>
        <v>*交通运输设备*垫片</v>
      </c>
      <c r="I150" s="116" t="s">
        <v>126</v>
      </c>
      <c r="J150" s="116" t="s">
        <v>1341</v>
      </c>
      <c r="K150" s="116" t="s">
        <v>1172</v>
      </c>
      <c r="L150" s="116">
        <v>2000</v>
      </c>
      <c r="M150" s="116">
        <v>0.22123894</v>
      </c>
      <c r="N150" s="116">
        <v>442.48</v>
      </c>
      <c r="O150" s="116">
        <v>0.13</v>
      </c>
      <c r="P150" s="116">
        <v>57.52</v>
      </c>
      <c r="Q150" s="116">
        <v>500</v>
      </c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</row>
    <row r="151" s="113" customFormat="1" spans="1:27">
      <c r="A151" s="116"/>
      <c r="B151" s="116"/>
      <c r="C151" s="116"/>
      <c r="D151" s="116"/>
      <c r="E151" s="116" t="s">
        <v>207</v>
      </c>
      <c r="F151" s="116"/>
      <c r="G151" s="116" t="s">
        <v>74</v>
      </c>
      <c r="H151" s="116" t="str">
        <f t="shared" si="7"/>
        <v>*交通运输设备*垫片</v>
      </c>
      <c r="I151" s="116" t="s">
        <v>126</v>
      </c>
      <c r="J151" s="116" t="s">
        <v>1342</v>
      </c>
      <c r="K151" s="116" t="s">
        <v>1172</v>
      </c>
      <c r="L151" s="116">
        <v>6000</v>
      </c>
      <c r="M151" s="116">
        <v>0.30973451</v>
      </c>
      <c r="N151" s="116">
        <v>1858.41</v>
      </c>
      <c r="O151" s="116">
        <v>0.13</v>
      </c>
      <c r="P151" s="116">
        <v>241.59</v>
      </c>
      <c r="Q151" s="116">
        <v>2100</v>
      </c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</row>
    <row r="152" s="113" customFormat="1" spans="1:27">
      <c r="A152" s="116"/>
      <c r="B152" s="116"/>
      <c r="C152" s="116"/>
      <c r="D152" s="116"/>
      <c r="E152" s="116" t="s">
        <v>207</v>
      </c>
      <c r="F152" s="116"/>
      <c r="G152" s="116" t="s">
        <v>74</v>
      </c>
      <c r="H152" s="116" t="str">
        <f t="shared" si="7"/>
        <v>*交通运输设备*行星轮垫</v>
      </c>
      <c r="I152" s="116" t="s">
        <v>133</v>
      </c>
      <c r="J152" s="116" t="s">
        <v>1343</v>
      </c>
      <c r="K152" s="116" t="s">
        <v>1172</v>
      </c>
      <c r="L152" s="116">
        <v>480</v>
      </c>
      <c r="M152" s="116">
        <v>2.07964602</v>
      </c>
      <c r="N152" s="116">
        <v>998.23</v>
      </c>
      <c r="O152" s="116">
        <v>0.13</v>
      </c>
      <c r="P152" s="116">
        <v>129.77</v>
      </c>
      <c r="Q152" s="116">
        <v>1128</v>
      </c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</row>
    <row r="153" s="113" customFormat="1" spans="1:27">
      <c r="A153" s="116"/>
      <c r="B153" s="116"/>
      <c r="C153" s="116"/>
      <c r="D153" s="116"/>
      <c r="E153" s="116" t="s">
        <v>207</v>
      </c>
      <c r="F153" s="116"/>
      <c r="G153" s="116" t="s">
        <v>74</v>
      </c>
      <c r="H153" s="116" t="str">
        <f t="shared" si="7"/>
        <v>*交通运输设备*行星轮垫</v>
      </c>
      <c r="I153" s="116" t="s">
        <v>133</v>
      </c>
      <c r="J153" s="116" t="s">
        <v>1344</v>
      </c>
      <c r="K153" s="116" t="s">
        <v>1172</v>
      </c>
      <c r="L153" s="116">
        <v>547</v>
      </c>
      <c r="M153" s="116">
        <v>1.90265487</v>
      </c>
      <c r="N153" s="116">
        <v>1040.75</v>
      </c>
      <c r="O153" s="116">
        <v>0.13</v>
      </c>
      <c r="P153" s="116">
        <v>135.3</v>
      </c>
      <c r="Q153" s="116">
        <v>1176.05</v>
      </c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</row>
    <row r="154" s="113" customFormat="1" spans="1:27">
      <c r="A154" s="116">
        <v>56</v>
      </c>
      <c r="B154" s="116" t="s">
        <v>1143</v>
      </c>
      <c r="C154" s="116" t="s">
        <v>951</v>
      </c>
      <c r="D154" s="116" t="s">
        <v>952</v>
      </c>
      <c r="E154" s="116" t="s">
        <v>200</v>
      </c>
      <c r="F154" s="116" t="s">
        <v>337</v>
      </c>
      <c r="G154" s="116" t="s">
        <v>61</v>
      </c>
      <c r="H154" s="116" t="s">
        <v>295</v>
      </c>
      <c r="I154" s="116" t="s">
        <v>1345</v>
      </c>
      <c r="J154" s="116" t="s">
        <v>337</v>
      </c>
      <c r="K154" s="116" t="s">
        <v>337</v>
      </c>
      <c r="L154" s="116"/>
      <c r="M154" s="116"/>
      <c r="N154" s="116">
        <v>4.76</v>
      </c>
      <c r="O154" s="116">
        <v>0.05042</v>
      </c>
      <c r="P154" s="116">
        <v>0.24</v>
      </c>
      <c r="Q154" s="116">
        <v>5</v>
      </c>
      <c r="R154" s="116" t="s">
        <v>1146</v>
      </c>
      <c r="S154" s="116" t="s">
        <v>1147</v>
      </c>
      <c r="T154" s="116" t="s">
        <v>859</v>
      </c>
      <c r="U154" s="116"/>
      <c r="V154" s="116" t="s">
        <v>337</v>
      </c>
      <c r="W154" s="116" t="s">
        <v>1149</v>
      </c>
      <c r="X154" s="116" t="s">
        <v>1150</v>
      </c>
      <c r="Y154" s="116" t="s">
        <v>1151</v>
      </c>
      <c r="Z154" s="116"/>
      <c r="AA154" s="116"/>
    </row>
    <row r="155" s="113" customFormat="1" spans="1:27">
      <c r="A155" s="116">
        <v>57</v>
      </c>
      <c r="B155" s="116" t="s">
        <v>1143</v>
      </c>
      <c r="C155" s="116" t="s">
        <v>944</v>
      </c>
      <c r="D155" s="116" t="s">
        <v>949</v>
      </c>
      <c r="E155" s="116" t="s">
        <v>213</v>
      </c>
      <c r="F155" s="116" t="s">
        <v>337</v>
      </c>
      <c r="G155" s="116" t="s">
        <v>61</v>
      </c>
      <c r="H155" s="116" t="s">
        <v>295</v>
      </c>
      <c r="I155" s="116" t="s">
        <v>1345</v>
      </c>
      <c r="J155" s="116" t="s">
        <v>337</v>
      </c>
      <c r="K155" s="116" t="s">
        <v>337</v>
      </c>
      <c r="L155" s="116"/>
      <c r="M155" s="116"/>
      <c r="N155" s="116">
        <v>16.36</v>
      </c>
      <c r="O155" s="116">
        <v>0.029951</v>
      </c>
      <c r="P155" s="116">
        <v>0.49</v>
      </c>
      <c r="Q155" s="116">
        <v>16.85</v>
      </c>
      <c r="R155" s="116" t="s">
        <v>1146</v>
      </c>
      <c r="S155" s="116" t="s">
        <v>1147</v>
      </c>
      <c r="T155" s="116" t="s">
        <v>859</v>
      </c>
      <c r="U155" s="116"/>
      <c r="V155" s="116" t="s">
        <v>337</v>
      </c>
      <c r="W155" s="116" t="s">
        <v>1149</v>
      </c>
      <c r="X155" s="116" t="s">
        <v>1150</v>
      </c>
      <c r="Y155" s="116" t="s">
        <v>1151</v>
      </c>
      <c r="Z155" s="116"/>
      <c r="AA155" s="116"/>
    </row>
    <row r="156" s="113" customFormat="1" spans="1:27">
      <c r="A156" s="116">
        <v>58</v>
      </c>
      <c r="B156" s="116" t="s">
        <v>1143</v>
      </c>
      <c r="C156" s="116" t="s">
        <v>944</v>
      </c>
      <c r="D156" s="116" t="s">
        <v>947</v>
      </c>
      <c r="E156" s="116" t="s">
        <v>211</v>
      </c>
      <c r="F156" s="116" t="s">
        <v>337</v>
      </c>
      <c r="G156" s="116" t="s">
        <v>61</v>
      </c>
      <c r="H156" s="116" t="s">
        <v>295</v>
      </c>
      <c r="I156" s="116" t="s">
        <v>1345</v>
      </c>
      <c r="J156" s="116" t="s">
        <v>337</v>
      </c>
      <c r="K156" s="116" t="s">
        <v>337</v>
      </c>
      <c r="L156" s="116"/>
      <c r="M156" s="116"/>
      <c r="N156" s="116">
        <v>22.49</v>
      </c>
      <c r="O156" s="116">
        <v>0.029791</v>
      </c>
      <c r="P156" s="116">
        <v>0.67</v>
      </c>
      <c r="Q156" s="116">
        <v>23.16</v>
      </c>
      <c r="R156" s="116" t="s">
        <v>1146</v>
      </c>
      <c r="S156" s="116" t="s">
        <v>1147</v>
      </c>
      <c r="T156" s="116" t="s">
        <v>859</v>
      </c>
      <c r="U156" s="116"/>
      <c r="V156" s="116" t="s">
        <v>337</v>
      </c>
      <c r="W156" s="116" t="s">
        <v>1149</v>
      </c>
      <c r="X156" s="116" t="s">
        <v>1150</v>
      </c>
      <c r="Y156" s="116" t="s">
        <v>1151</v>
      </c>
      <c r="Z156" s="116"/>
      <c r="AA156" s="116"/>
    </row>
    <row r="157" s="113" customFormat="1" spans="1:27">
      <c r="A157" s="116">
        <v>59</v>
      </c>
      <c r="B157" s="116" t="s">
        <v>1143</v>
      </c>
      <c r="C157" s="116" t="s">
        <v>944</v>
      </c>
      <c r="D157" s="116" t="s">
        <v>945</v>
      </c>
      <c r="E157" s="116" t="s">
        <v>212</v>
      </c>
      <c r="F157" s="116" t="s">
        <v>337</v>
      </c>
      <c r="G157" s="116" t="s">
        <v>61</v>
      </c>
      <c r="H157" s="116" t="s">
        <v>295</v>
      </c>
      <c r="I157" s="116" t="s">
        <v>1345</v>
      </c>
      <c r="J157" s="116" t="s">
        <v>337</v>
      </c>
      <c r="K157" s="116" t="s">
        <v>337</v>
      </c>
      <c r="L157" s="116"/>
      <c r="M157" s="116"/>
      <c r="N157" s="116">
        <v>54.31</v>
      </c>
      <c r="O157" s="116">
        <v>0.030013</v>
      </c>
      <c r="P157" s="116">
        <v>1.63</v>
      </c>
      <c r="Q157" s="116">
        <v>55.94</v>
      </c>
      <c r="R157" s="116" t="s">
        <v>1146</v>
      </c>
      <c r="S157" s="116" t="s">
        <v>1147</v>
      </c>
      <c r="T157" s="116" t="s">
        <v>859</v>
      </c>
      <c r="U157" s="116"/>
      <c r="V157" s="116" t="s">
        <v>337</v>
      </c>
      <c r="W157" s="116" t="s">
        <v>1149</v>
      </c>
      <c r="X157" s="116" t="s">
        <v>1150</v>
      </c>
      <c r="Y157" s="116" t="s">
        <v>1151</v>
      </c>
      <c r="Z157" s="116"/>
      <c r="AA157" s="116"/>
    </row>
    <row r="158" s="113" customFormat="1" spans="1:27">
      <c r="A158" s="116">
        <v>60</v>
      </c>
      <c r="B158" s="116" t="s">
        <v>1143</v>
      </c>
      <c r="C158" s="116" t="s">
        <v>936</v>
      </c>
      <c r="D158" s="116" t="s">
        <v>942</v>
      </c>
      <c r="E158" s="116" t="s">
        <v>234</v>
      </c>
      <c r="F158" s="116" t="s">
        <v>337</v>
      </c>
      <c r="G158" s="116" t="s">
        <v>61</v>
      </c>
      <c r="H158" s="116" t="s">
        <v>295</v>
      </c>
      <c r="I158" s="116" t="s">
        <v>1345</v>
      </c>
      <c r="J158" s="116" t="s">
        <v>337</v>
      </c>
      <c r="K158" s="116" t="s">
        <v>337</v>
      </c>
      <c r="L158" s="116"/>
      <c r="M158" s="116"/>
      <c r="N158" s="116">
        <v>21.41</v>
      </c>
      <c r="O158" s="116">
        <v>0.029893</v>
      </c>
      <c r="P158" s="116">
        <v>0.64</v>
      </c>
      <c r="Q158" s="116">
        <v>22.05</v>
      </c>
      <c r="R158" s="116" t="s">
        <v>1146</v>
      </c>
      <c r="S158" s="116" t="s">
        <v>1147</v>
      </c>
      <c r="T158" s="116" t="s">
        <v>859</v>
      </c>
      <c r="U158" s="116"/>
      <c r="V158" s="116" t="s">
        <v>337</v>
      </c>
      <c r="W158" s="116" t="s">
        <v>1149</v>
      </c>
      <c r="X158" s="116" t="s">
        <v>1150</v>
      </c>
      <c r="Y158" s="116" t="s">
        <v>1151</v>
      </c>
      <c r="Z158" s="116"/>
      <c r="AA158" s="116"/>
    </row>
    <row r="159" s="113" customFormat="1" spans="1:27">
      <c r="A159" s="116">
        <v>61</v>
      </c>
      <c r="B159" s="116" t="s">
        <v>1143</v>
      </c>
      <c r="C159" s="116" t="s">
        <v>936</v>
      </c>
      <c r="D159" s="116" t="s">
        <v>940</v>
      </c>
      <c r="E159" s="116" t="s">
        <v>236</v>
      </c>
      <c r="F159" s="116" t="s">
        <v>337</v>
      </c>
      <c r="G159" s="116" t="s">
        <v>61</v>
      </c>
      <c r="H159" s="116" t="s">
        <v>295</v>
      </c>
      <c r="I159" s="116" t="s">
        <v>1345</v>
      </c>
      <c r="J159" s="116" t="s">
        <v>337</v>
      </c>
      <c r="K159" s="116" t="s">
        <v>337</v>
      </c>
      <c r="L159" s="116"/>
      <c r="M159" s="116"/>
      <c r="N159" s="116">
        <v>1.28</v>
      </c>
      <c r="O159" s="116">
        <v>0.09375</v>
      </c>
      <c r="P159" s="116">
        <v>0.12</v>
      </c>
      <c r="Q159" s="116">
        <v>1.4</v>
      </c>
      <c r="R159" s="116" t="s">
        <v>1146</v>
      </c>
      <c r="S159" s="116" t="s">
        <v>1147</v>
      </c>
      <c r="T159" s="116" t="s">
        <v>859</v>
      </c>
      <c r="U159" s="116"/>
      <c r="V159" s="116" t="s">
        <v>337</v>
      </c>
      <c r="W159" s="116" t="s">
        <v>1149</v>
      </c>
      <c r="X159" s="116" t="s">
        <v>1150</v>
      </c>
      <c r="Y159" s="116" t="s">
        <v>1151</v>
      </c>
      <c r="Z159" s="116"/>
      <c r="AA159" s="116"/>
    </row>
    <row r="160" s="113" customFormat="1" spans="1:27">
      <c r="A160" s="116">
        <v>62</v>
      </c>
      <c r="B160" s="116" t="s">
        <v>1143</v>
      </c>
      <c r="C160" s="116" t="s">
        <v>936</v>
      </c>
      <c r="D160" s="116" t="s">
        <v>939</v>
      </c>
      <c r="E160" s="116" t="s">
        <v>275</v>
      </c>
      <c r="F160" s="116" t="s">
        <v>337</v>
      </c>
      <c r="G160" s="116" t="s">
        <v>61</v>
      </c>
      <c r="H160" s="116" t="s">
        <v>295</v>
      </c>
      <c r="I160" s="116" t="s">
        <v>1345</v>
      </c>
      <c r="J160" s="116" t="s">
        <v>337</v>
      </c>
      <c r="K160" s="116" t="s">
        <v>337</v>
      </c>
      <c r="L160" s="116"/>
      <c r="M160" s="116"/>
      <c r="N160" s="116">
        <v>42.17</v>
      </c>
      <c r="O160" s="116">
        <v>0.030116</v>
      </c>
      <c r="P160" s="116">
        <v>1.27</v>
      </c>
      <c r="Q160" s="116">
        <v>43.44</v>
      </c>
      <c r="R160" s="116" t="s">
        <v>1146</v>
      </c>
      <c r="S160" s="116" t="s">
        <v>1147</v>
      </c>
      <c r="T160" s="116" t="s">
        <v>859</v>
      </c>
      <c r="U160" s="116"/>
      <c r="V160" s="116" t="s">
        <v>337</v>
      </c>
      <c r="W160" s="116" t="s">
        <v>1149</v>
      </c>
      <c r="X160" s="116" t="s">
        <v>1150</v>
      </c>
      <c r="Y160" s="116" t="s">
        <v>1151</v>
      </c>
      <c r="Z160" s="116"/>
      <c r="AA160" s="116"/>
    </row>
    <row r="161" s="113" customFormat="1" spans="1:27">
      <c r="A161" s="116">
        <v>63</v>
      </c>
      <c r="B161" s="116" t="s">
        <v>1143</v>
      </c>
      <c r="C161" s="116" t="s">
        <v>936</v>
      </c>
      <c r="D161" s="116" t="s">
        <v>937</v>
      </c>
      <c r="E161" s="116" t="s">
        <v>275</v>
      </c>
      <c r="F161" s="116" t="s">
        <v>337</v>
      </c>
      <c r="G161" s="116" t="s">
        <v>61</v>
      </c>
      <c r="H161" s="116" t="s">
        <v>295</v>
      </c>
      <c r="I161" s="116" t="s">
        <v>1345</v>
      </c>
      <c r="J161" s="116" t="s">
        <v>337</v>
      </c>
      <c r="K161" s="116" t="s">
        <v>337</v>
      </c>
      <c r="L161" s="116"/>
      <c r="M161" s="116"/>
      <c r="N161" s="116">
        <v>5.48</v>
      </c>
      <c r="O161" s="116">
        <v>0.029197</v>
      </c>
      <c r="P161" s="116">
        <v>0.16</v>
      </c>
      <c r="Q161" s="116">
        <v>5.64</v>
      </c>
      <c r="R161" s="116" t="s">
        <v>1146</v>
      </c>
      <c r="S161" s="116" t="s">
        <v>1147</v>
      </c>
      <c r="T161" s="116" t="s">
        <v>859</v>
      </c>
      <c r="U161" s="116"/>
      <c r="V161" s="116" t="s">
        <v>337</v>
      </c>
      <c r="W161" s="116" t="s">
        <v>1149</v>
      </c>
      <c r="X161" s="116" t="s">
        <v>1150</v>
      </c>
      <c r="Y161" s="116" t="s">
        <v>1151</v>
      </c>
      <c r="Z161" s="116"/>
      <c r="AA161" s="116"/>
    </row>
    <row r="162" s="113" customFormat="1" spans="1:27">
      <c r="A162" s="116">
        <v>64</v>
      </c>
      <c r="B162" s="116" t="s">
        <v>1143</v>
      </c>
      <c r="C162" s="116" t="s">
        <v>920</v>
      </c>
      <c r="D162" s="116" t="s">
        <v>934</v>
      </c>
      <c r="E162" s="116" t="s">
        <v>226</v>
      </c>
      <c r="F162" s="116" t="s">
        <v>337</v>
      </c>
      <c r="G162" s="116" t="s">
        <v>61</v>
      </c>
      <c r="H162" s="116" t="s">
        <v>295</v>
      </c>
      <c r="I162" s="116" t="s">
        <v>1345</v>
      </c>
      <c r="J162" s="116" t="s">
        <v>337</v>
      </c>
      <c r="K162" s="116" t="s">
        <v>337</v>
      </c>
      <c r="L162" s="116"/>
      <c r="M162" s="116"/>
      <c r="N162" s="116">
        <v>14.91</v>
      </c>
      <c r="O162" s="116">
        <v>0.030181</v>
      </c>
      <c r="P162" s="116">
        <v>0.45</v>
      </c>
      <c r="Q162" s="116">
        <v>15.36</v>
      </c>
      <c r="R162" s="116" t="s">
        <v>1146</v>
      </c>
      <c r="S162" s="116" t="s">
        <v>1147</v>
      </c>
      <c r="T162" s="116" t="s">
        <v>859</v>
      </c>
      <c r="U162" s="116"/>
      <c r="V162" s="116" t="s">
        <v>337</v>
      </c>
      <c r="W162" s="116" t="s">
        <v>1149</v>
      </c>
      <c r="X162" s="116" t="s">
        <v>1150</v>
      </c>
      <c r="Y162" s="116" t="s">
        <v>1151</v>
      </c>
      <c r="Z162" s="116"/>
      <c r="AA162" s="116"/>
    </row>
    <row r="163" s="113" customFormat="1" spans="1:27">
      <c r="A163" s="116">
        <v>65</v>
      </c>
      <c r="B163" s="116" t="s">
        <v>1143</v>
      </c>
      <c r="C163" s="116" t="s">
        <v>920</v>
      </c>
      <c r="D163" s="116" t="s">
        <v>932</v>
      </c>
      <c r="E163" s="116" t="s">
        <v>232</v>
      </c>
      <c r="F163" s="116" t="s">
        <v>337</v>
      </c>
      <c r="G163" s="116" t="s">
        <v>61</v>
      </c>
      <c r="H163" s="116" t="s">
        <v>295</v>
      </c>
      <c r="I163" s="116" t="s">
        <v>1345</v>
      </c>
      <c r="J163" s="116" t="s">
        <v>337</v>
      </c>
      <c r="K163" s="116" t="s">
        <v>337</v>
      </c>
      <c r="L163" s="116"/>
      <c r="M163" s="116"/>
      <c r="N163" s="116">
        <v>87.83</v>
      </c>
      <c r="O163" s="116">
        <v>0.029944</v>
      </c>
      <c r="P163" s="116">
        <v>2.63</v>
      </c>
      <c r="Q163" s="116">
        <v>90.46</v>
      </c>
      <c r="R163" s="116" t="s">
        <v>1146</v>
      </c>
      <c r="S163" s="116" t="s">
        <v>1147</v>
      </c>
      <c r="T163" s="116" t="s">
        <v>859</v>
      </c>
      <c r="U163" s="116"/>
      <c r="V163" s="116" t="s">
        <v>337</v>
      </c>
      <c r="W163" s="116" t="s">
        <v>1149</v>
      </c>
      <c r="X163" s="116" t="s">
        <v>1150</v>
      </c>
      <c r="Y163" s="116" t="s">
        <v>1151</v>
      </c>
      <c r="Z163" s="116"/>
      <c r="AA163" s="116"/>
    </row>
    <row r="164" s="113" customFormat="1" spans="1:27">
      <c r="A164" s="116">
        <v>66</v>
      </c>
      <c r="B164" s="116" t="s">
        <v>1143</v>
      </c>
      <c r="C164" s="116" t="s">
        <v>920</v>
      </c>
      <c r="D164" s="116" t="s">
        <v>930</v>
      </c>
      <c r="E164" s="116" t="s">
        <v>231</v>
      </c>
      <c r="F164" s="116" t="s">
        <v>337</v>
      </c>
      <c r="G164" s="116" t="s">
        <v>61</v>
      </c>
      <c r="H164" s="116" t="s">
        <v>295</v>
      </c>
      <c r="I164" s="116" t="s">
        <v>1345</v>
      </c>
      <c r="J164" s="116" t="s">
        <v>337</v>
      </c>
      <c r="K164" s="116" t="s">
        <v>337</v>
      </c>
      <c r="L164" s="116"/>
      <c r="M164" s="116"/>
      <c r="N164" s="116">
        <v>0.65</v>
      </c>
      <c r="O164" s="116">
        <v>0.030769</v>
      </c>
      <c r="P164" s="116">
        <v>0.02</v>
      </c>
      <c r="Q164" s="116">
        <v>0.67</v>
      </c>
      <c r="R164" s="116" t="s">
        <v>1146</v>
      </c>
      <c r="S164" s="116" t="s">
        <v>1147</v>
      </c>
      <c r="T164" s="116" t="s">
        <v>859</v>
      </c>
      <c r="U164" s="116"/>
      <c r="V164" s="116" t="s">
        <v>337</v>
      </c>
      <c r="W164" s="116" t="s">
        <v>1149</v>
      </c>
      <c r="X164" s="116" t="s">
        <v>1150</v>
      </c>
      <c r="Y164" s="116" t="s">
        <v>1151</v>
      </c>
      <c r="Z164" s="116"/>
      <c r="AA164" s="116"/>
    </row>
    <row r="165" s="113" customFormat="1" spans="1:27">
      <c r="A165" s="116">
        <v>67</v>
      </c>
      <c r="B165" s="116" t="s">
        <v>1143</v>
      </c>
      <c r="C165" s="116" t="s">
        <v>920</v>
      </c>
      <c r="D165" s="116" t="s">
        <v>929</v>
      </c>
      <c r="E165" s="116" t="s">
        <v>233</v>
      </c>
      <c r="F165" s="116" t="s">
        <v>337</v>
      </c>
      <c r="G165" s="116" t="s">
        <v>61</v>
      </c>
      <c r="H165" s="116" t="s">
        <v>295</v>
      </c>
      <c r="I165" s="116" t="s">
        <v>1345</v>
      </c>
      <c r="J165" s="116" t="s">
        <v>337</v>
      </c>
      <c r="K165" s="116" t="s">
        <v>337</v>
      </c>
      <c r="L165" s="116"/>
      <c r="M165" s="116"/>
      <c r="N165" s="116">
        <v>94.61</v>
      </c>
      <c r="O165" s="116">
        <v>0.030018</v>
      </c>
      <c r="P165" s="116">
        <v>2.84</v>
      </c>
      <c r="Q165" s="116">
        <v>97.45</v>
      </c>
      <c r="R165" s="116" t="s">
        <v>1146</v>
      </c>
      <c r="S165" s="116" t="s">
        <v>1147</v>
      </c>
      <c r="T165" s="116" t="s">
        <v>859</v>
      </c>
      <c r="U165" s="116"/>
      <c r="V165" s="116" t="s">
        <v>337</v>
      </c>
      <c r="W165" s="116" t="s">
        <v>1149</v>
      </c>
      <c r="X165" s="116" t="s">
        <v>1150</v>
      </c>
      <c r="Y165" s="116" t="s">
        <v>1151</v>
      </c>
      <c r="Z165" s="116"/>
      <c r="AA165" s="116"/>
    </row>
    <row r="166" s="113" customFormat="1" spans="1:27">
      <c r="A166" s="116">
        <v>68</v>
      </c>
      <c r="B166" s="116" t="s">
        <v>1143</v>
      </c>
      <c r="C166" s="116" t="s">
        <v>920</v>
      </c>
      <c r="D166" s="116" t="s">
        <v>927</v>
      </c>
      <c r="E166" s="116" t="s">
        <v>233</v>
      </c>
      <c r="F166" s="116" t="s">
        <v>337</v>
      </c>
      <c r="G166" s="116" t="s">
        <v>61</v>
      </c>
      <c r="H166" s="116" t="s">
        <v>295</v>
      </c>
      <c r="I166" s="116" t="s">
        <v>1345</v>
      </c>
      <c r="J166" s="116" t="s">
        <v>337</v>
      </c>
      <c r="K166" s="116" t="s">
        <v>337</v>
      </c>
      <c r="L166" s="116"/>
      <c r="M166" s="116"/>
      <c r="N166" s="116">
        <v>33.19</v>
      </c>
      <c r="O166" s="116">
        <v>0.03013</v>
      </c>
      <c r="P166" s="116">
        <v>1</v>
      </c>
      <c r="Q166" s="116">
        <v>34.19</v>
      </c>
      <c r="R166" s="116" t="s">
        <v>1146</v>
      </c>
      <c r="S166" s="116" t="s">
        <v>1147</v>
      </c>
      <c r="T166" s="116" t="s">
        <v>859</v>
      </c>
      <c r="U166" s="116"/>
      <c r="V166" s="116" t="s">
        <v>337</v>
      </c>
      <c r="W166" s="116" t="s">
        <v>1149</v>
      </c>
      <c r="X166" s="116" t="s">
        <v>1150</v>
      </c>
      <c r="Y166" s="116" t="s">
        <v>1151</v>
      </c>
      <c r="Z166" s="116"/>
      <c r="AA166" s="116"/>
    </row>
    <row r="167" s="113" customFormat="1" spans="1:27">
      <c r="A167" s="116">
        <v>69</v>
      </c>
      <c r="B167" s="116" t="s">
        <v>1143</v>
      </c>
      <c r="C167" s="116" t="s">
        <v>920</v>
      </c>
      <c r="D167" s="116" t="s">
        <v>925</v>
      </c>
      <c r="E167" s="116" t="s">
        <v>274</v>
      </c>
      <c r="F167" s="116" t="s">
        <v>337</v>
      </c>
      <c r="G167" s="116" t="s">
        <v>61</v>
      </c>
      <c r="H167" s="116" t="s">
        <v>295</v>
      </c>
      <c r="I167" s="116" t="s">
        <v>1345</v>
      </c>
      <c r="J167" s="116" t="s">
        <v>337</v>
      </c>
      <c r="K167" s="116" t="s">
        <v>337</v>
      </c>
      <c r="L167" s="116"/>
      <c r="M167" s="116"/>
      <c r="N167" s="116">
        <v>36.29</v>
      </c>
      <c r="O167" s="116">
        <v>0.090107</v>
      </c>
      <c r="P167" s="116">
        <v>3.27</v>
      </c>
      <c r="Q167" s="116">
        <v>39.56</v>
      </c>
      <c r="R167" s="116" t="s">
        <v>1146</v>
      </c>
      <c r="S167" s="116" t="s">
        <v>1147</v>
      </c>
      <c r="T167" s="116" t="s">
        <v>859</v>
      </c>
      <c r="U167" s="116"/>
      <c r="V167" s="116" t="s">
        <v>337</v>
      </c>
      <c r="W167" s="116" t="s">
        <v>1149</v>
      </c>
      <c r="X167" s="116" t="s">
        <v>1150</v>
      </c>
      <c r="Y167" s="116" t="s">
        <v>1151</v>
      </c>
      <c r="Z167" s="116"/>
      <c r="AA167" s="116"/>
    </row>
    <row r="168" s="113" customFormat="1" spans="1:27">
      <c r="A168" s="116">
        <v>70</v>
      </c>
      <c r="B168" s="116" t="s">
        <v>1143</v>
      </c>
      <c r="C168" s="116" t="s">
        <v>920</v>
      </c>
      <c r="D168" s="116" t="s">
        <v>923</v>
      </c>
      <c r="E168" s="116" t="s">
        <v>276</v>
      </c>
      <c r="F168" s="116" t="s">
        <v>337</v>
      </c>
      <c r="G168" s="116" t="s">
        <v>61</v>
      </c>
      <c r="H168" s="116" t="s">
        <v>295</v>
      </c>
      <c r="I168" s="116" t="s">
        <v>1345</v>
      </c>
      <c r="J168" s="116" t="s">
        <v>337</v>
      </c>
      <c r="K168" s="116" t="s">
        <v>337</v>
      </c>
      <c r="L168" s="116"/>
      <c r="M168" s="116"/>
      <c r="N168" s="116">
        <v>10.61</v>
      </c>
      <c r="O168" s="116">
        <v>0.089538</v>
      </c>
      <c r="P168" s="116">
        <v>0.95</v>
      </c>
      <c r="Q168" s="116">
        <v>11.56</v>
      </c>
      <c r="R168" s="116" t="s">
        <v>1146</v>
      </c>
      <c r="S168" s="116" t="s">
        <v>1147</v>
      </c>
      <c r="T168" s="116" t="s">
        <v>859</v>
      </c>
      <c r="U168" s="116"/>
      <c r="V168" s="116" t="s">
        <v>337</v>
      </c>
      <c r="W168" s="116" t="s">
        <v>1149</v>
      </c>
      <c r="X168" s="116" t="s">
        <v>1150</v>
      </c>
      <c r="Y168" s="116" t="s">
        <v>1151</v>
      </c>
      <c r="Z168" s="116"/>
      <c r="AA168" s="116"/>
    </row>
    <row r="169" s="113" customFormat="1" spans="1:27">
      <c r="A169" s="116">
        <v>71</v>
      </c>
      <c r="B169" s="116" t="s">
        <v>1143</v>
      </c>
      <c r="C169" s="116" t="s">
        <v>920</v>
      </c>
      <c r="D169" s="116" t="s">
        <v>921</v>
      </c>
      <c r="E169" s="116" t="s">
        <v>235</v>
      </c>
      <c r="F169" s="116" t="s">
        <v>337</v>
      </c>
      <c r="G169" s="116" t="s">
        <v>61</v>
      </c>
      <c r="H169" s="116" t="s">
        <v>295</v>
      </c>
      <c r="I169" s="116" t="s">
        <v>1345</v>
      </c>
      <c r="J169" s="116" t="s">
        <v>337</v>
      </c>
      <c r="K169" s="116" t="s">
        <v>337</v>
      </c>
      <c r="L169" s="116"/>
      <c r="M169" s="116"/>
      <c r="N169" s="116">
        <v>58.06</v>
      </c>
      <c r="O169" s="116">
        <v>0.090079</v>
      </c>
      <c r="P169" s="116">
        <v>5.23</v>
      </c>
      <c r="Q169" s="116">
        <v>63.29</v>
      </c>
      <c r="R169" s="116" t="s">
        <v>1146</v>
      </c>
      <c r="S169" s="116" t="s">
        <v>1147</v>
      </c>
      <c r="T169" s="116" t="s">
        <v>859</v>
      </c>
      <c r="U169" s="116"/>
      <c r="V169" s="116" t="s">
        <v>337</v>
      </c>
      <c r="W169" s="116" t="s">
        <v>1149</v>
      </c>
      <c r="X169" s="116" t="s">
        <v>1150</v>
      </c>
      <c r="Y169" s="116" t="s">
        <v>1151</v>
      </c>
      <c r="Z169" s="116"/>
      <c r="AA169" s="116"/>
    </row>
    <row r="170" s="113" customFormat="1" spans="1:27">
      <c r="A170" s="116">
        <v>72</v>
      </c>
      <c r="B170" s="116" t="s">
        <v>1143</v>
      </c>
      <c r="C170" s="116" t="s">
        <v>917</v>
      </c>
      <c r="D170" s="116" t="s">
        <v>918</v>
      </c>
      <c r="E170" s="116" t="s">
        <v>230</v>
      </c>
      <c r="F170" s="116" t="s">
        <v>337</v>
      </c>
      <c r="G170" s="116" t="s">
        <v>61</v>
      </c>
      <c r="H170" s="116" t="s">
        <v>295</v>
      </c>
      <c r="I170" s="116" t="s">
        <v>1345</v>
      </c>
      <c r="J170" s="116" t="s">
        <v>337</v>
      </c>
      <c r="K170" s="116" t="s">
        <v>337</v>
      </c>
      <c r="L170" s="116"/>
      <c r="M170" s="116"/>
      <c r="N170" s="116">
        <v>40.1</v>
      </c>
      <c r="O170" s="116">
        <v>0.029925</v>
      </c>
      <c r="P170" s="116">
        <v>1.2</v>
      </c>
      <c r="Q170" s="116">
        <v>41.3</v>
      </c>
      <c r="R170" s="116" t="s">
        <v>1146</v>
      </c>
      <c r="S170" s="116" t="s">
        <v>1147</v>
      </c>
      <c r="T170" s="116" t="s">
        <v>859</v>
      </c>
      <c r="U170" s="116"/>
      <c r="V170" s="116" t="s">
        <v>337</v>
      </c>
      <c r="W170" s="116" t="s">
        <v>1149</v>
      </c>
      <c r="X170" s="116" t="s">
        <v>1150</v>
      </c>
      <c r="Y170" s="116" t="s">
        <v>1151</v>
      </c>
      <c r="Z170" s="116"/>
      <c r="AA170" s="116"/>
    </row>
    <row r="171" s="113" customFormat="1" spans="1:27">
      <c r="A171" s="116">
        <v>73</v>
      </c>
      <c r="B171" s="116" t="s">
        <v>1019</v>
      </c>
      <c r="C171" s="116" t="s">
        <v>1015</v>
      </c>
      <c r="D171" s="116" t="s">
        <v>1016</v>
      </c>
      <c r="E171" s="116" t="s">
        <v>246</v>
      </c>
      <c r="F171" s="116" t="s">
        <v>1018</v>
      </c>
      <c r="G171" s="116" t="s">
        <v>74</v>
      </c>
      <c r="H171" s="116" t="str">
        <f>I171</f>
        <v>*其他专用设备*轮毂</v>
      </c>
      <c r="I171" s="116" t="s">
        <v>162</v>
      </c>
      <c r="J171" s="116" t="s">
        <v>337</v>
      </c>
      <c r="K171" s="116" t="s">
        <v>1145</v>
      </c>
      <c r="L171" s="116">
        <v>50</v>
      </c>
      <c r="M171" s="116">
        <v>353.98230088</v>
      </c>
      <c r="N171" s="116">
        <v>17699.12</v>
      </c>
      <c r="O171" s="116">
        <v>0.13</v>
      </c>
      <c r="P171" s="116">
        <v>2300.88</v>
      </c>
      <c r="Q171" s="116">
        <v>20000</v>
      </c>
      <c r="R171" s="116" t="s">
        <v>1146</v>
      </c>
      <c r="S171" s="116" t="s">
        <v>1147</v>
      </c>
      <c r="T171" s="116" t="s">
        <v>1017</v>
      </c>
      <c r="U171" s="116" t="s">
        <v>337</v>
      </c>
      <c r="V171" s="116" t="s">
        <v>1346</v>
      </c>
      <c r="W171" s="116" t="s">
        <v>1149</v>
      </c>
      <c r="X171" s="116" t="s">
        <v>1150</v>
      </c>
      <c r="Y171" s="116" t="s">
        <v>1151</v>
      </c>
      <c r="Z171" s="116"/>
      <c r="AA171" s="116"/>
    </row>
    <row r="172" s="113" customFormat="1" spans="1:27">
      <c r="A172" s="116"/>
      <c r="B172" s="116"/>
      <c r="C172" s="116"/>
      <c r="D172" s="116"/>
      <c r="E172" s="116" t="s">
        <v>246</v>
      </c>
      <c r="F172" s="116"/>
      <c r="G172" s="116" t="s">
        <v>74</v>
      </c>
      <c r="H172" s="116" t="str">
        <f>I172</f>
        <v>*其他专用设备*法兰</v>
      </c>
      <c r="I172" s="116" t="s">
        <v>161</v>
      </c>
      <c r="J172" s="116" t="s">
        <v>337</v>
      </c>
      <c r="K172" s="116" t="s">
        <v>1145</v>
      </c>
      <c r="L172" s="116">
        <v>200</v>
      </c>
      <c r="M172" s="116">
        <v>84.07079646</v>
      </c>
      <c r="N172" s="116">
        <v>16814.16</v>
      </c>
      <c r="O172" s="116">
        <v>0.13</v>
      </c>
      <c r="P172" s="116">
        <v>2185.84</v>
      </c>
      <c r="Q172" s="116">
        <v>19000</v>
      </c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</row>
    <row r="173" s="113" customFormat="1" spans="1:27">
      <c r="A173" s="116"/>
      <c r="B173" s="116"/>
      <c r="C173" s="116"/>
      <c r="D173" s="116"/>
      <c r="E173" s="116" t="s">
        <v>246</v>
      </c>
      <c r="F173" s="116"/>
      <c r="G173" s="116" t="s">
        <v>74</v>
      </c>
      <c r="H173" s="116" t="str">
        <f>I173</f>
        <v>*其他专用设备*行星轮</v>
      </c>
      <c r="I173" s="116" t="s">
        <v>163</v>
      </c>
      <c r="J173" s="116" t="s">
        <v>337</v>
      </c>
      <c r="K173" s="116" t="s">
        <v>1145</v>
      </c>
      <c r="L173" s="116">
        <v>400</v>
      </c>
      <c r="M173" s="116">
        <v>44.24778761</v>
      </c>
      <c r="N173" s="116">
        <v>17699.12</v>
      </c>
      <c r="O173" s="116">
        <v>0.13</v>
      </c>
      <c r="P173" s="116">
        <v>2300.88</v>
      </c>
      <c r="Q173" s="116">
        <v>20000</v>
      </c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</row>
    <row r="174" s="113" customFormat="1" spans="1:27">
      <c r="A174" s="116"/>
      <c r="B174" s="116"/>
      <c r="C174" s="116"/>
      <c r="D174" s="116"/>
      <c r="E174" s="116" t="s">
        <v>246</v>
      </c>
      <c r="F174" s="116"/>
      <c r="G174" s="116" t="s">
        <v>74</v>
      </c>
      <c r="H174" s="116" t="str">
        <f>I174</f>
        <v>*其他专用设备*半轴（带太阳轮）</v>
      </c>
      <c r="I174" s="116" t="s">
        <v>160</v>
      </c>
      <c r="J174" s="116" t="s">
        <v>337</v>
      </c>
      <c r="K174" s="116" t="s">
        <v>1145</v>
      </c>
      <c r="L174" s="116">
        <v>60</v>
      </c>
      <c r="M174" s="116">
        <v>309.73451327</v>
      </c>
      <c r="N174" s="116">
        <v>18584.07</v>
      </c>
      <c r="O174" s="116">
        <v>0.13</v>
      </c>
      <c r="P174" s="116">
        <v>2415.93</v>
      </c>
      <c r="Q174" s="116">
        <v>21000</v>
      </c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</row>
    <row r="175" s="113" customFormat="1" spans="1:27">
      <c r="A175" s="116"/>
      <c r="B175" s="116"/>
      <c r="C175" s="116"/>
      <c r="D175" s="116"/>
      <c r="E175" s="116" t="s">
        <v>246</v>
      </c>
      <c r="F175" s="116"/>
      <c r="G175" s="116" t="s">
        <v>74</v>
      </c>
      <c r="H175" s="116" t="str">
        <f>I175</f>
        <v>*其他专用设备*行星轮轴</v>
      </c>
      <c r="I175" s="116" t="s">
        <v>164</v>
      </c>
      <c r="J175" s="116" t="s">
        <v>337</v>
      </c>
      <c r="K175" s="116" t="s">
        <v>1145</v>
      </c>
      <c r="L175" s="116">
        <v>100</v>
      </c>
      <c r="M175" s="116">
        <v>12.82300885</v>
      </c>
      <c r="N175" s="116">
        <v>1282.3</v>
      </c>
      <c r="O175" s="116">
        <v>0.13</v>
      </c>
      <c r="P175" s="116">
        <v>166.7</v>
      </c>
      <c r="Q175" s="116">
        <v>1449</v>
      </c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</row>
    <row r="176" s="113" customFormat="1" spans="1:27">
      <c r="A176" s="116">
        <v>74</v>
      </c>
      <c r="B176" s="116" t="s">
        <v>1143</v>
      </c>
      <c r="C176" s="116" t="s">
        <v>904</v>
      </c>
      <c r="D176" s="116" t="s">
        <v>910</v>
      </c>
      <c r="E176" s="116" t="s">
        <v>216</v>
      </c>
      <c r="F176" s="116" t="s">
        <v>337</v>
      </c>
      <c r="G176" s="116" t="s">
        <v>61</v>
      </c>
      <c r="H176" s="116" t="s">
        <v>295</v>
      </c>
      <c r="I176" s="116" t="s">
        <v>1345</v>
      </c>
      <c r="J176" s="116" t="s">
        <v>337</v>
      </c>
      <c r="K176" s="116" t="s">
        <v>337</v>
      </c>
      <c r="L176" s="116"/>
      <c r="M176" s="116"/>
      <c r="N176" s="116">
        <v>39.81</v>
      </c>
      <c r="O176" s="116">
        <v>0.029892</v>
      </c>
      <c r="P176" s="116">
        <v>1.19</v>
      </c>
      <c r="Q176" s="116">
        <v>41</v>
      </c>
      <c r="R176" s="116" t="s">
        <v>1146</v>
      </c>
      <c r="S176" s="116" t="s">
        <v>1147</v>
      </c>
      <c r="T176" s="116" t="s">
        <v>859</v>
      </c>
      <c r="U176" s="116"/>
      <c r="V176" s="116" t="s">
        <v>337</v>
      </c>
      <c r="W176" s="116" t="s">
        <v>1149</v>
      </c>
      <c r="X176" s="116" t="s">
        <v>1150</v>
      </c>
      <c r="Y176" s="116" t="s">
        <v>1151</v>
      </c>
      <c r="Z176" s="116"/>
      <c r="AA176" s="116"/>
    </row>
    <row r="177" s="113" customFormat="1" spans="1:27">
      <c r="A177" s="116">
        <v>75</v>
      </c>
      <c r="B177" s="116" t="s">
        <v>1143</v>
      </c>
      <c r="C177" s="116" t="s">
        <v>904</v>
      </c>
      <c r="D177" s="116" t="s">
        <v>907</v>
      </c>
      <c r="E177" s="116" t="s">
        <v>216</v>
      </c>
      <c r="F177" s="116" t="s">
        <v>337</v>
      </c>
      <c r="G177" s="116" t="s">
        <v>61</v>
      </c>
      <c r="H177" s="116" t="s">
        <v>295</v>
      </c>
      <c r="I177" s="116" t="s">
        <v>1345</v>
      </c>
      <c r="J177" s="116" t="s">
        <v>337</v>
      </c>
      <c r="K177" s="116" t="s">
        <v>337</v>
      </c>
      <c r="L177" s="116"/>
      <c r="M177" s="116"/>
      <c r="N177" s="116">
        <v>57.01</v>
      </c>
      <c r="O177" s="116">
        <v>0.029995</v>
      </c>
      <c r="P177" s="116">
        <v>1.71</v>
      </c>
      <c r="Q177" s="116">
        <v>58.72</v>
      </c>
      <c r="R177" s="116" t="s">
        <v>1146</v>
      </c>
      <c r="S177" s="116" t="s">
        <v>1147</v>
      </c>
      <c r="T177" s="116" t="s">
        <v>908</v>
      </c>
      <c r="U177" s="116"/>
      <c r="V177" s="116" t="s">
        <v>337</v>
      </c>
      <c r="W177" s="116" t="s">
        <v>1149</v>
      </c>
      <c r="X177" s="116" t="s">
        <v>1150</v>
      </c>
      <c r="Y177" s="116" t="s">
        <v>1151</v>
      </c>
      <c r="Z177" s="116"/>
      <c r="AA177" s="116"/>
    </row>
    <row r="178" s="113" customFormat="1" spans="1:27">
      <c r="A178" s="116">
        <v>76</v>
      </c>
      <c r="B178" s="116" t="s">
        <v>1143</v>
      </c>
      <c r="C178" s="116" t="s">
        <v>904</v>
      </c>
      <c r="D178" s="116" t="s">
        <v>905</v>
      </c>
      <c r="E178" s="116" t="s">
        <v>216</v>
      </c>
      <c r="F178" s="116" t="s">
        <v>337</v>
      </c>
      <c r="G178" s="116" t="s">
        <v>61</v>
      </c>
      <c r="H178" s="116" t="s">
        <v>295</v>
      </c>
      <c r="I178" s="116" t="s">
        <v>1345</v>
      </c>
      <c r="J178" s="116" t="s">
        <v>337</v>
      </c>
      <c r="K178" s="116" t="s">
        <v>337</v>
      </c>
      <c r="L178" s="116"/>
      <c r="M178" s="116"/>
      <c r="N178" s="116">
        <v>59.82</v>
      </c>
      <c r="O178" s="116">
        <v>0.029923</v>
      </c>
      <c r="P178" s="116">
        <v>1.79</v>
      </c>
      <c r="Q178" s="116">
        <v>61.61</v>
      </c>
      <c r="R178" s="116" t="s">
        <v>1146</v>
      </c>
      <c r="S178" s="116" t="s">
        <v>1147</v>
      </c>
      <c r="T178" s="116" t="s">
        <v>859</v>
      </c>
      <c r="U178" s="116"/>
      <c r="V178" s="116" t="s">
        <v>337</v>
      </c>
      <c r="W178" s="116" t="s">
        <v>1149</v>
      </c>
      <c r="X178" s="116" t="s">
        <v>1150</v>
      </c>
      <c r="Y178" s="116" t="s">
        <v>1151</v>
      </c>
      <c r="Z178" s="116"/>
      <c r="AA178" s="116"/>
    </row>
    <row r="179" s="113" customFormat="1" spans="1:27">
      <c r="A179" s="116">
        <v>77</v>
      </c>
      <c r="B179" s="116" t="s">
        <v>1143</v>
      </c>
      <c r="C179" s="116" t="s">
        <v>899</v>
      </c>
      <c r="D179" s="116" t="s">
        <v>902</v>
      </c>
      <c r="E179" s="116" t="s">
        <v>219</v>
      </c>
      <c r="F179" s="116" t="s">
        <v>337</v>
      </c>
      <c r="G179" s="116" t="s">
        <v>61</v>
      </c>
      <c r="H179" s="116" t="s">
        <v>295</v>
      </c>
      <c r="I179" s="116" t="s">
        <v>1345</v>
      </c>
      <c r="J179" s="116" t="s">
        <v>337</v>
      </c>
      <c r="K179" s="116" t="s">
        <v>337</v>
      </c>
      <c r="L179" s="116"/>
      <c r="M179" s="116"/>
      <c r="N179" s="116">
        <v>114.91</v>
      </c>
      <c r="O179" s="116">
        <v>0.030023</v>
      </c>
      <c r="P179" s="116">
        <v>3.45</v>
      </c>
      <c r="Q179" s="116">
        <v>118.36</v>
      </c>
      <c r="R179" s="116" t="s">
        <v>1146</v>
      </c>
      <c r="S179" s="116" t="s">
        <v>1147</v>
      </c>
      <c r="T179" s="116" t="s">
        <v>861</v>
      </c>
      <c r="U179" s="116"/>
      <c r="V179" s="116" t="s">
        <v>337</v>
      </c>
      <c r="W179" s="116" t="s">
        <v>1149</v>
      </c>
      <c r="X179" s="116" t="s">
        <v>1150</v>
      </c>
      <c r="Y179" s="116" t="s">
        <v>1151</v>
      </c>
      <c r="Z179" s="116"/>
      <c r="AA179" s="116"/>
    </row>
    <row r="180" s="113" customFormat="1" spans="1:27">
      <c r="A180" s="116">
        <v>78</v>
      </c>
      <c r="B180" s="116" t="s">
        <v>1143</v>
      </c>
      <c r="C180" s="116" t="s">
        <v>899</v>
      </c>
      <c r="D180" s="116" t="s">
        <v>900</v>
      </c>
      <c r="E180" s="116" t="s">
        <v>219</v>
      </c>
      <c r="F180" s="116" t="s">
        <v>337</v>
      </c>
      <c r="G180" s="116" t="s">
        <v>61</v>
      </c>
      <c r="H180" s="116" t="s">
        <v>295</v>
      </c>
      <c r="I180" s="116" t="s">
        <v>1345</v>
      </c>
      <c r="J180" s="116" t="s">
        <v>337</v>
      </c>
      <c r="K180" s="116" t="s">
        <v>337</v>
      </c>
      <c r="L180" s="116"/>
      <c r="M180" s="116"/>
      <c r="N180" s="116">
        <v>248.52</v>
      </c>
      <c r="O180" s="116">
        <v>0.030018</v>
      </c>
      <c r="P180" s="116">
        <v>7.46</v>
      </c>
      <c r="Q180" s="116">
        <v>255.98</v>
      </c>
      <c r="R180" s="116" t="s">
        <v>1146</v>
      </c>
      <c r="S180" s="116" t="s">
        <v>1147</v>
      </c>
      <c r="T180" s="116" t="s">
        <v>859</v>
      </c>
      <c r="U180" s="116"/>
      <c r="V180" s="116" t="s">
        <v>337</v>
      </c>
      <c r="W180" s="116" t="s">
        <v>1149</v>
      </c>
      <c r="X180" s="116" t="s">
        <v>1150</v>
      </c>
      <c r="Y180" s="116" t="s">
        <v>1151</v>
      </c>
      <c r="Z180" s="116"/>
      <c r="AA180" s="116"/>
    </row>
    <row r="181" s="113" customFormat="1" spans="1:27">
      <c r="A181" s="116">
        <v>79</v>
      </c>
      <c r="B181" s="116" t="s">
        <v>1143</v>
      </c>
      <c r="C181" s="116" t="s">
        <v>894</v>
      </c>
      <c r="D181" s="116" t="s">
        <v>897</v>
      </c>
      <c r="E181" s="116" t="s">
        <v>240</v>
      </c>
      <c r="F181" s="116" t="s">
        <v>337</v>
      </c>
      <c r="G181" s="116" t="s">
        <v>61</v>
      </c>
      <c r="H181" s="116" t="s">
        <v>295</v>
      </c>
      <c r="I181" s="116" t="s">
        <v>1345</v>
      </c>
      <c r="J181" s="116" t="s">
        <v>337</v>
      </c>
      <c r="K181" s="116" t="s">
        <v>337</v>
      </c>
      <c r="L181" s="116"/>
      <c r="M181" s="116"/>
      <c r="N181" s="116">
        <v>37.88</v>
      </c>
      <c r="O181" s="116">
        <v>0.030095</v>
      </c>
      <c r="P181" s="116">
        <v>1.14</v>
      </c>
      <c r="Q181" s="116">
        <v>39.02</v>
      </c>
      <c r="R181" s="116" t="s">
        <v>1146</v>
      </c>
      <c r="S181" s="116" t="s">
        <v>1147</v>
      </c>
      <c r="T181" s="116" t="s">
        <v>859</v>
      </c>
      <c r="U181" s="116"/>
      <c r="V181" s="116" t="s">
        <v>337</v>
      </c>
      <c r="W181" s="116" t="s">
        <v>1149</v>
      </c>
      <c r="X181" s="116" t="s">
        <v>1150</v>
      </c>
      <c r="Y181" s="116" t="s">
        <v>1151</v>
      </c>
      <c r="Z181" s="116"/>
      <c r="AA181" s="116"/>
    </row>
    <row r="182" s="113" customFormat="1" spans="1:27">
      <c r="A182" s="116">
        <v>80</v>
      </c>
      <c r="B182" s="116" t="s">
        <v>1143</v>
      </c>
      <c r="C182" s="116" t="s">
        <v>894</v>
      </c>
      <c r="D182" s="116" t="s">
        <v>895</v>
      </c>
      <c r="E182" s="116" t="s">
        <v>238</v>
      </c>
      <c r="F182" s="116" t="s">
        <v>337</v>
      </c>
      <c r="G182" s="116" t="s">
        <v>61</v>
      </c>
      <c r="H182" s="116" t="s">
        <v>295</v>
      </c>
      <c r="I182" s="116" t="s">
        <v>1345</v>
      </c>
      <c r="J182" s="116" t="s">
        <v>337</v>
      </c>
      <c r="K182" s="116" t="s">
        <v>337</v>
      </c>
      <c r="L182" s="116"/>
      <c r="M182" s="116"/>
      <c r="N182" s="116">
        <v>58.79</v>
      </c>
      <c r="O182" s="116">
        <v>0.029937</v>
      </c>
      <c r="P182" s="116">
        <v>1.76</v>
      </c>
      <c r="Q182" s="116">
        <v>60.55</v>
      </c>
      <c r="R182" s="116" t="s">
        <v>1146</v>
      </c>
      <c r="S182" s="116" t="s">
        <v>1147</v>
      </c>
      <c r="T182" s="116" t="s">
        <v>859</v>
      </c>
      <c r="U182" s="116"/>
      <c r="V182" s="116" t="s">
        <v>337</v>
      </c>
      <c r="W182" s="116" t="s">
        <v>1149</v>
      </c>
      <c r="X182" s="116" t="s">
        <v>1150</v>
      </c>
      <c r="Y182" s="116" t="s">
        <v>1151</v>
      </c>
      <c r="Z182" s="116"/>
      <c r="AA182" s="116"/>
    </row>
    <row r="183" s="113" customFormat="1" spans="1:27">
      <c r="A183" s="116">
        <v>81</v>
      </c>
      <c r="B183" s="116" t="s">
        <v>1143</v>
      </c>
      <c r="C183" s="116" t="s">
        <v>891</v>
      </c>
      <c r="D183" s="116" t="s">
        <v>892</v>
      </c>
      <c r="E183" s="116" t="s">
        <v>239</v>
      </c>
      <c r="F183" s="116" t="s">
        <v>337</v>
      </c>
      <c r="G183" s="116" t="s">
        <v>61</v>
      </c>
      <c r="H183" s="116" t="s">
        <v>295</v>
      </c>
      <c r="I183" s="116" t="s">
        <v>1345</v>
      </c>
      <c r="J183" s="116" t="s">
        <v>337</v>
      </c>
      <c r="K183" s="116" t="s">
        <v>337</v>
      </c>
      <c r="L183" s="116"/>
      <c r="M183" s="116"/>
      <c r="N183" s="116">
        <v>30.67</v>
      </c>
      <c r="O183" s="116">
        <v>0.08999</v>
      </c>
      <c r="P183" s="116">
        <v>2.76</v>
      </c>
      <c r="Q183" s="116">
        <v>33.43</v>
      </c>
      <c r="R183" s="116" t="s">
        <v>1146</v>
      </c>
      <c r="S183" s="116" t="s">
        <v>1147</v>
      </c>
      <c r="T183" s="116" t="s">
        <v>859</v>
      </c>
      <c r="U183" s="116"/>
      <c r="V183" s="116" t="s">
        <v>337</v>
      </c>
      <c r="W183" s="116" t="s">
        <v>1149</v>
      </c>
      <c r="X183" s="116" t="s">
        <v>1150</v>
      </c>
      <c r="Y183" s="116" t="s">
        <v>1151</v>
      </c>
      <c r="Z183" s="116"/>
      <c r="AA183" s="116"/>
    </row>
    <row r="184" s="113" customFormat="1" spans="1:27">
      <c r="A184" s="116">
        <v>82</v>
      </c>
      <c r="B184" s="116" t="s">
        <v>1143</v>
      </c>
      <c r="C184" s="116" t="s">
        <v>885</v>
      </c>
      <c r="D184" s="116" t="s">
        <v>890</v>
      </c>
      <c r="E184" s="116" t="s">
        <v>208</v>
      </c>
      <c r="F184" s="116" t="s">
        <v>337</v>
      </c>
      <c r="G184" s="116" t="s">
        <v>61</v>
      </c>
      <c r="H184" s="116" t="s">
        <v>295</v>
      </c>
      <c r="I184" s="116" t="s">
        <v>1345</v>
      </c>
      <c r="J184" s="116" t="s">
        <v>337</v>
      </c>
      <c r="K184" s="116" t="s">
        <v>337</v>
      </c>
      <c r="L184" s="116"/>
      <c r="M184" s="116"/>
      <c r="N184" s="116">
        <v>254.48</v>
      </c>
      <c r="O184" s="116">
        <v>0.029983</v>
      </c>
      <c r="P184" s="116">
        <v>7.63</v>
      </c>
      <c r="Q184" s="116">
        <v>262.11</v>
      </c>
      <c r="R184" s="116" t="s">
        <v>1146</v>
      </c>
      <c r="S184" s="116" t="s">
        <v>1147</v>
      </c>
      <c r="T184" s="116" t="s">
        <v>859</v>
      </c>
      <c r="U184" s="116"/>
      <c r="V184" s="116" t="s">
        <v>337</v>
      </c>
      <c r="W184" s="116" t="s">
        <v>1149</v>
      </c>
      <c r="X184" s="116" t="s">
        <v>1150</v>
      </c>
      <c r="Y184" s="116" t="s">
        <v>1151</v>
      </c>
      <c r="Z184" s="116"/>
      <c r="AA184" s="116"/>
    </row>
    <row r="185" s="113" customFormat="1" spans="1:27">
      <c r="A185" s="116">
        <v>83</v>
      </c>
      <c r="B185" s="116" t="s">
        <v>1143</v>
      </c>
      <c r="C185" s="116" t="s">
        <v>885</v>
      </c>
      <c r="D185" s="116" t="s">
        <v>888</v>
      </c>
      <c r="E185" s="116" t="s">
        <v>208</v>
      </c>
      <c r="F185" s="116" t="s">
        <v>337</v>
      </c>
      <c r="G185" s="116" t="s">
        <v>61</v>
      </c>
      <c r="H185" s="116" t="s">
        <v>295</v>
      </c>
      <c r="I185" s="116" t="s">
        <v>1345</v>
      </c>
      <c r="J185" s="116" t="s">
        <v>337</v>
      </c>
      <c r="K185" s="116" t="s">
        <v>337</v>
      </c>
      <c r="L185" s="116"/>
      <c r="M185" s="116"/>
      <c r="N185" s="116">
        <v>64.16</v>
      </c>
      <c r="O185" s="116">
        <v>0.029925</v>
      </c>
      <c r="P185" s="116">
        <v>1.92</v>
      </c>
      <c r="Q185" s="116">
        <v>66.08</v>
      </c>
      <c r="R185" s="116" t="s">
        <v>1146</v>
      </c>
      <c r="S185" s="116" t="s">
        <v>1147</v>
      </c>
      <c r="T185" s="116" t="s">
        <v>859</v>
      </c>
      <c r="U185" s="116"/>
      <c r="V185" s="116" t="s">
        <v>337</v>
      </c>
      <c r="W185" s="116" t="s">
        <v>1149</v>
      </c>
      <c r="X185" s="116" t="s">
        <v>1150</v>
      </c>
      <c r="Y185" s="116" t="s">
        <v>1151</v>
      </c>
      <c r="Z185" s="116"/>
      <c r="AA185" s="116"/>
    </row>
    <row r="186" s="113" customFormat="1" spans="1:27">
      <c r="A186" s="116">
        <v>84</v>
      </c>
      <c r="B186" s="116" t="s">
        <v>1143</v>
      </c>
      <c r="C186" s="116" t="s">
        <v>885</v>
      </c>
      <c r="D186" s="116" t="s">
        <v>886</v>
      </c>
      <c r="E186" s="116" t="s">
        <v>210</v>
      </c>
      <c r="F186" s="116" t="s">
        <v>337</v>
      </c>
      <c r="G186" s="116" t="s">
        <v>61</v>
      </c>
      <c r="H186" s="116" t="s">
        <v>295</v>
      </c>
      <c r="I186" s="116" t="s">
        <v>1345</v>
      </c>
      <c r="J186" s="116" t="s">
        <v>337</v>
      </c>
      <c r="K186" s="116" t="s">
        <v>337</v>
      </c>
      <c r="L186" s="116"/>
      <c r="M186" s="116"/>
      <c r="N186" s="116">
        <v>27.46</v>
      </c>
      <c r="O186" s="116">
        <v>0.029862</v>
      </c>
      <c r="P186" s="116">
        <v>0.82</v>
      </c>
      <c r="Q186" s="116">
        <v>28.28</v>
      </c>
      <c r="R186" s="116" t="s">
        <v>1146</v>
      </c>
      <c r="S186" s="116" t="s">
        <v>1147</v>
      </c>
      <c r="T186" s="116" t="s">
        <v>859</v>
      </c>
      <c r="U186" s="116"/>
      <c r="V186" s="116" t="s">
        <v>337</v>
      </c>
      <c r="W186" s="116" t="s">
        <v>1149</v>
      </c>
      <c r="X186" s="116" t="s">
        <v>1150</v>
      </c>
      <c r="Y186" s="116" t="s">
        <v>1151</v>
      </c>
      <c r="Z186" s="116"/>
      <c r="AA186" s="116"/>
    </row>
    <row r="187" s="113" customFormat="1" spans="1:27">
      <c r="A187" s="116">
        <v>85</v>
      </c>
      <c r="B187" s="116" t="s">
        <v>1143</v>
      </c>
      <c r="C187" s="116" t="s">
        <v>878</v>
      </c>
      <c r="D187" s="116" t="s">
        <v>883</v>
      </c>
      <c r="E187" s="116" t="s">
        <v>209</v>
      </c>
      <c r="F187" s="116" t="s">
        <v>337</v>
      </c>
      <c r="G187" s="116" t="s">
        <v>61</v>
      </c>
      <c r="H187" s="116" t="s">
        <v>295</v>
      </c>
      <c r="I187" s="116" t="s">
        <v>1345</v>
      </c>
      <c r="J187" s="116" t="s">
        <v>337</v>
      </c>
      <c r="K187" s="116" t="s">
        <v>337</v>
      </c>
      <c r="L187" s="116"/>
      <c r="M187" s="116"/>
      <c r="N187" s="116">
        <v>51.12</v>
      </c>
      <c r="O187" s="116">
        <v>0.02993</v>
      </c>
      <c r="P187" s="116">
        <v>1.53</v>
      </c>
      <c r="Q187" s="116">
        <v>52.65</v>
      </c>
      <c r="R187" s="116" t="s">
        <v>1146</v>
      </c>
      <c r="S187" s="116" t="s">
        <v>1147</v>
      </c>
      <c r="T187" s="116" t="s">
        <v>859</v>
      </c>
      <c r="U187" s="116"/>
      <c r="V187" s="116" t="s">
        <v>337</v>
      </c>
      <c r="W187" s="116" t="s">
        <v>1149</v>
      </c>
      <c r="X187" s="116" t="s">
        <v>1150</v>
      </c>
      <c r="Y187" s="116" t="s">
        <v>1151</v>
      </c>
      <c r="Z187" s="116"/>
      <c r="AA187" s="116"/>
    </row>
    <row r="188" s="113" customFormat="1" spans="1:27">
      <c r="A188" s="116">
        <v>86</v>
      </c>
      <c r="B188" s="116" t="s">
        <v>1143</v>
      </c>
      <c r="C188" s="116" t="s">
        <v>878</v>
      </c>
      <c r="D188" s="116" t="s">
        <v>881</v>
      </c>
      <c r="E188" s="116" t="s">
        <v>245</v>
      </c>
      <c r="F188" s="116" t="s">
        <v>337</v>
      </c>
      <c r="G188" s="116" t="s">
        <v>61</v>
      </c>
      <c r="H188" s="116" t="s">
        <v>295</v>
      </c>
      <c r="I188" s="116" t="s">
        <v>1345</v>
      </c>
      <c r="J188" s="116" t="s">
        <v>337</v>
      </c>
      <c r="K188" s="116" t="s">
        <v>337</v>
      </c>
      <c r="L188" s="116"/>
      <c r="M188" s="116"/>
      <c r="N188" s="116">
        <v>26.42</v>
      </c>
      <c r="O188" s="116">
        <v>0.029902</v>
      </c>
      <c r="P188" s="116">
        <v>0.79</v>
      </c>
      <c r="Q188" s="116">
        <v>27.21</v>
      </c>
      <c r="R188" s="116" t="s">
        <v>1146</v>
      </c>
      <c r="S188" s="116" t="s">
        <v>1147</v>
      </c>
      <c r="T188" s="116" t="s">
        <v>859</v>
      </c>
      <c r="U188" s="116"/>
      <c r="V188" s="116" t="s">
        <v>337</v>
      </c>
      <c r="W188" s="116" t="s">
        <v>1149</v>
      </c>
      <c r="X188" s="116" t="s">
        <v>1150</v>
      </c>
      <c r="Y188" s="116" t="s">
        <v>1151</v>
      </c>
      <c r="Z188" s="116"/>
      <c r="AA188" s="116"/>
    </row>
    <row r="189" s="113" customFormat="1" spans="1:27">
      <c r="A189" s="116">
        <v>87</v>
      </c>
      <c r="B189" s="116" t="s">
        <v>1143</v>
      </c>
      <c r="C189" s="116" t="s">
        <v>878</v>
      </c>
      <c r="D189" s="116" t="s">
        <v>879</v>
      </c>
      <c r="E189" s="116" t="s">
        <v>244</v>
      </c>
      <c r="F189" s="116" t="s">
        <v>337</v>
      </c>
      <c r="G189" s="116" t="s">
        <v>61</v>
      </c>
      <c r="H189" s="116" t="s">
        <v>295</v>
      </c>
      <c r="I189" s="116" t="s">
        <v>1345</v>
      </c>
      <c r="J189" s="116" t="s">
        <v>337</v>
      </c>
      <c r="K189" s="116" t="s">
        <v>337</v>
      </c>
      <c r="L189" s="116"/>
      <c r="M189" s="116"/>
      <c r="N189" s="116">
        <v>10.4</v>
      </c>
      <c r="O189" s="116">
        <v>0.029808</v>
      </c>
      <c r="P189" s="116">
        <v>0.31</v>
      </c>
      <c r="Q189" s="116">
        <v>10.71</v>
      </c>
      <c r="R189" s="116" t="s">
        <v>1146</v>
      </c>
      <c r="S189" s="116" t="s">
        <v>1147</v>
      </c>
      <c r="T189" s="116" t="s">
        <v>859</v>
      </c>
      <c r="U189" s="116"/>
      <c r="V189" s="116" t="s">
        <v>337</v>
      </c>
      <c r="W189" s="116" t="s">
        <v>1149</v>
      </c>
      <c r="X189" s="116" t="s">
        <v>1150</v>
      </c>
      <c r="Y189" s="116" t="s">
        <v>1151</v>
      </c>
      <c r="Z189" s="116"/>
      <c r="AA189" s="116"/>
    </row>
    <row r="190" s="113" customFormat="1" spans="1:27">
      <c r="A190" s="116">
        <v>88</v>
      </c>
      <c r="B190" s="116" t="s">
        <v>1143</v>
      </c>
      <c r="C190" s="116" t="s">
        <v>875</v>
      </c>
      <c r="D190" s="116" t="s">
        <v>876</v>
      </c>
      <c r="E190" s="116" t="s">
        <v>206</v>
      </c>
      <c r="F190" s="116" t="s">
        <v>337</v>
      </c>
      <c r="G190" s="116" t="s">
        <v>61</v>
      </c>
      <c r="H190" s="116" t="s">
        <v>295</v>
      </c>
      <c r="I190" s="116" t="s">
        <v>1345</v>
      </c>
      <c r="J190" s="116" t="s">
        <v>337</v>
      </c>
      <c r="K190" s="116" t="s">
        <v>337</v>
      </c>
      <c r="L190" s="116"/>
      <c r="M190" s="116"/>
      <c r="N190" s="116">
        <v>38.51</v>
      </c>
      <c r="O190" s="116">
        <v>0.030122</v>
      </c>
      <c r="P190" s="116">
        <v>1.16</v>
      </c>
      <c r="Q190" s="116">
        <v>39.67</v>
      </c>
      <c r="R190" s="116" t="s">
        <v>1146</v>
      </c>
      <c r="S190" s="116" t="s">
        <v>1147</v>
      </c>
      <c r="T190" s="116" t="s">
        <v>859</v>
      </c>
      <c r="U190" s="116"/>
      <c r="V190" s="116" t="s">
        <v>337</v>
      </c>
      <c r="W190" s="116" t="s">
        <v>1149</v>
      </c>
      <c r="X190" s="116" t="s">
        <v>1150</v>
      </c>
      <c r="Y190" s="116" t="s">
        <v>1151</v>
      </c>
      <c r="Z190" s="116"/>
      <c r="AA190" s="116"/>
    </row>
    <row r="191" s="113" customFormat="1" spans="1:27">
      <c r="A191" s="116">
        <v>89</v>
      </c>
      <c r="B191" s="116" t="s">
        <v>1143</v>
      </c>
      <c r="C191" s="116" t="s">
        <v>868</v>
      </c>
      <c r="D191" s="116" t="s">
        <v>873</v>
      </c>
      <c r="E191" s="116" t="s">
        <v>249</v>
      </c>
      <c r="F191" s="116" t="s">
        <v>337</v>
      </c>
      <c r="G191" s="116" t="s">
        <v>61</v>
      </c>
      <c r="H191" s="116" t="s">
        <v>295</v>
      </c>
      <c r="I191" s="116" t="s">
        <v>1345</v>
      </c>
      <c r="J191" s="116" t="s">
        <v>337</v>
      </c>
      <c r="K191" s="116" t="s">
        <v>337</v>
      </c>
      <c r="L191" s="116"/>
      <c r="M191" s="116"/>
      <c r="N191" s="116">
        <v>8.87</v>
      </c>
      <c r="O191" s="116">
        <v>0.03044</v>
      </c>
      <c r="P191" s="116">
        <v>0.27</v>
      </c>
      <c r="Q191" s="116">
        <v>9.14</v>
      </c>
      <c r="R191" s="116" t="s">
        <v>1146</v>
      </c>
      <c r="S191" s="116" t="s">
        <v>1147</v>
      </c>
      <c r="T191" s="116" t="s">
        <v>859</v>
      </c>
      <c r="U191" s="116"/>
      <c r="V191" s="116" t="s">
        <v>337</v>
      </c>
      <c r="W191" s="116" t="s">
        <v>1149</v>
      </c>
      <c r="X191" s="116" t="s">
        <v>1150</v>
      </c>
      <c r="Y191" s="116" t="s">
        <v>1151</v>
      </c>
      <c r="Z191" s="116"/>
      <c r="AA191" s="116"/>
    </row>
    <row r="192" s="113" customFormat="1" spans="1:27">
      <c r="A192" s="116">
        <v>90</v>
      </c>
      <c r="B192" s="116" t="s">
        <v>1143</v>
      </c>
      <c r="C192" s="116" t="s">
        <v>868</v>
      </c>
      <c r="D192" s="116" t="s">
        <v>871</v>
      </c>
      <c r="E192" s="116" t="s">
        <v>247</v>
      </c>
      <c r="F192" s="116" t="s">
        <v>337</v>
      </c>
      <c r="G192" s="116" t="s">
        <v>61</v>
      </c>
      <c r="H192" s="116" t="s">
        <v>295</v>
      </c>
      <c r="I192" s="116" t="s">
        <v>1345</v>
      </c>
      <c r="J192" s="116" t="s">
        <v>337</v>
      </c>
      <c r="K192" s="116" t="s">
        <v>337</v>
      </c>
      <c r="L192" s="116"/>
      <c r="M192" s="116"/>
      <c r="N192" s="116">
        <v>80.63</v>
      </c>
      <c r="O192" s="116">
        <v>0.030014</v>
      </c>
      <c r="P192" s="116">
        <v>2.42</v>
      </c>
      <c r="Q192" s="116">
        <v>83.05</v>
      </c>
      <c r="R192" s="116" t="s">
        <v>1146</v>
      </c>
      <c r="S192" s="116" t="s">
        <v>1147</v>
      </c>
      <c r="T192" s="116" t="s">
        <v>859</v>
      </c>
      <c r="U192" s="116"/>
      <c r="V192" s="116" t="s">
        <v>337</v>
      </c>
      <c r="W192" s="116" t="s">
        <v>1149</v>
      </c>
      <c r="X192" s="116" t="s">
        <v>1150</v>
      </c>
      <c r="Y192" s="116" t="s">
        <v>1151</v>
      </c>
      <c r="Z192" s="116"/>
      <c r="AA192" s="116"/>
    </row>
    <row r="193" s="113" customFormat="1" spans="1:27">
      <c r="A193" s="116">
        <v>91</v>
      </c>
      <c r="B193" s="116" t="s">
        <v>1143</v>
      </c>
      <c r="C193" s="116" t="s">
        <v>868</v>
      </c>
      <c r="D193" s="116" t="s">
        <v>869</v>
      </c>
      <c r="E193" s="116" t="s">
        <v>251</v>
      </c>
      <c r="F193" s="116" t="s">
        <v>337</v>
      </c>
      <c r="G193" s="116" t="s">
        <v>61</v>
      </c>
      <c r="H193" s="116" t="s">
        <v>295</v>
      </c>
      <c r="I193" s="116" t="s">
        <v>1345</v>
      </c>
      <c r="J193" s="116" t="s">
        <v>337</v>
      </c>
      <c r="K193" s="116" t="s">
        <v>337</v>
      </c>
      <c r="L193" s="116"/>
      <c r="M193" s="116"/>
      <c r="N193" s="116">
        <v>30.7</v>
      </c>
      <c r="O193" s="116">
        <v>0.029967</v>
      </c>
      <c r="P193" s="116">
        <v>0.92</v>
      </c>
      <c r="Q193" s="116">
        <v>31.62</v>
      </c>
      <c r="R193" s="116" t="s">
        <v>1146</v>
      </c>
      <c r="S193" s="116" t="s">
        <v>1147</v>
      </c>
      <c r="T193" s="116" t="s">
        <v>859</v>
      </c>
      <c r="U193" s="116"/>
      <c r="V193" s="116" t="s">
        <v>337</v>
      </c>
      <c r="W193" s="116" t="s">
        <v>1149</v>
      </c>
      <c r="X193" s="116" t="s">
        <v>1150</v>
      </c>
      <c r="Y193" s="116" t="s">
        <v>1151</v>
      </c>
      <c r="Z193" s="116"/>
      <c r="AA193" s="116"/>
    </row>
    <row r="194" s="113" customFormat="1" spans="1:27">
      <c r="A194" s="116">
        <v>92</v>
      </c>
      <c r="B194" s="116" t="s">
        <v>1143</v>
      </c>
      <c r="C194" s="116" t="s">
        <v>857</v>
      </c>
      <c r="D194" s="116" t="s">
        <v>866</v>
      </c>
      <c r="E194" s="116" t="s">
        <v>248</v>
      </c>
      <c r="F194" s="116" t="s">
        <v>337</v>
      </c>
      <c r="G194" s="116" t="s">
        <v>61</v>
      </c>
      <c r="H194" s="116" t="s">
        <v>295</v>
      </c>
      <c r="I194" s="116" t="s">
        <v>1345</v>
      </c>
      <c r="J194" s="116" t="s">
        <v>337</v>
      </c>
      <c r="K194" s="116" t="s">
        <v>337</v>
      </c>
      <c r="L194" s="116"/>
      <c r="M194" s="116"/>
      <c r="N194" s="116">
        <v>2.62</v>
      </c>
      <c r="O194" s="116">
        <v>0.030534</v>
      </c>
      <c r="P194" s="116">
        <v>0.08</v>
      </c>
      <c r="Q194" s="116">
        <v>2.7</v>
      </c>
      <c r="R194" s="116" t="s">
        <v>1146</v>
      </c>
      <c r="S194" s="116" t="s">
        <v>1147</v>
      </c>
      <c r="T194" s="116" t="s">
        <v>859</v>
      </c>
      <c r="U194" s="116"/>
      <c r="V194" s="116" t="s">
        <v>337</v>
      </c>
      <c r="W194" s="116" t="s">
        <v>1149</v>
      </c>
      <c r="X194" s="116" t="s">
        <v>1150</v>
      </c>
      <c r="Y194" s="116" t="s">
        <v>1151</v>
      </c>
      <c r="Z194" s="116"/>
      <c r="AA194" s="116"/>
    </row>
    <row r="195" s="113" customFormat="1" spans="1:27">
      <c r="A195" s="116">
        <v>93</v>
      </c>
      <c r="B195" s="116" t="s">
        <v>1143</v>
      </c>
      <c r="C195" s="116" t="s">
        <v>857</v>
      </c>
      <c r="D195" s="116" t="s">
        <v>858</v>
      </c>
      <c r="E195" s="116" t="s">
        <v>250</v>
      </c>
      <c r="F195" s="116" t="s">
        <v>337</v>
      </c>
      <c r="G195" s="116" t="s">
        <v>61</v>
      </c>
      <c r="H195" s="116" t="s">
        <v>295</v>
      </c>
      <c r="I195" s="116" t="s">
        <v>1345</v>
      </c>
      <c r="J195" s="116" t="s">
        <v>337</v>
      </c>
      <c r="K195" s="116" t="s">
        <v>337</v>
      </c>
      <c r="L195" s="116"/>
      <c r="M195" s="116"/>
      <c r="N195" s="116">
        <v>6.96</v>
      </c>
      <c r="O195" s="116">
        <v>0.030172</v>
      </c>
      <c r="P195" s="116">
        <v>0.21</v>
      </c>
      <c r="Q195" s="116">
        <v>7.17</v>
      </c>
      <c r="R195" s="116" t="s">
        <v>1146</v>
      </c>
      <c r="S195" s="116" t="s">
        <v>1147</v>
      </c>
      <c r="T195" s="116" t="s">
        <v>859</v>
      </c>
      <c r="U195" s="116"/>
      <c r="V195" s="116" t="s">
        <v>337</v>
      </c>
      <c r="W195" s="116" t="s">
        <v>1149</v>
      </c>
      <c r="X195" s="116" t="s">
        <v>1150</v>
      </c>
      <c r="Y195" s="116" t="s">
        <v>1151</v>
      </c>
      <c r="Z195" s="116"/>
      <c r="AA195" s="116"/>
    </row>
  </sheetData>
  <autoFilter xmlns:etc="http://www.wps.cn/officeDocument/2017/etCustomData" ref="A3:AF195" etc:filterBottomFollowUsedRange="0">
    <extLst/>
  </autoFilter>
  <mergeCells count="1">
    <mergeCell ref="A2:AA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2"/>
  <sheetViews>
    <sheetView workbookViewId="0">
      <selection activeCell="I18" sqref="I18"/>
    </sheetView>
  </sheetViews>
  <sheetFormatPr defaultColWidth="8.88888888888889" defaultRowHeight="14.4"/>
  <cols>
    <col min="10" max="10" width="26.7777777777778" customWidth="1"/>
    <col min="15" max="15" width="9.44444444444444"/>
  </cols>
  <sheetData>
    <row r="1" s="100" customFormat="1" ht="15" customHeight="1" spans="1:18">
      <c r="A1" s="101" t="s">
        <v>843</v>
      </c>
      <c r="B1" s="101" t="s">
        <v>844</v>
      </c>
      <c r="C1" s="101" t="s">
        <v>1347</v>
      </c>
      <c r="D1" s="101" t="s">
        <v>1348</v>
      </c>
      <c r="E1" s="101" t="s">
        <v>1349</v>
      </c>
      <c r="F1" s="101" t="s">
        <v>1350</v>
      </c>
      <c r="G1" s="101" t="s">
        <v>845</v>
      </c>
      <c r="H1" s="101" t="s">
        <v>1351</v>
      </c>
      <c r="I1" s="101" t="s">
        <v>1352</v>
      </c>
      <c r="J1" s="101" t="s">
        <v>1353</v>
      </c>
      <c r="K1" s="101" t="s">
        <v>1354</v>
      </c>
      <c r="L1" s="101" t="s">
        <v>1355</v>
      </c>
      <c r="M1" s="101" t="s">
        <v>1129</v>
      </c>
      <c r="N1" s="101" t="s">
        <v>1130</v>
      </c>
      <c r="O1" s="101" t="s">
        <v>848</v>
      </c>
      <c r="P1" s="101" t="s">
        <v>1131</v>
      </c>
      <c r="Q1" s="101" t="s">
        <v>849</v>
      </c>
      <c r="R1" s="101" t="s">
        <v>1356</v>
      </c>
    </row>
    <row r="2" s="100" customFormat="1" ht="24.95" customHeight="1" spans="1:1">
      <c r="A2" s="107" t="s">
        <v>1357</v>
      </c>
    </row>
    <row r="3" s="100" customFormat="1"/>
    <row r="4" s="100" customFormat="1" ht="15" customHeight="1" spans="1:4">
      <c r="A4" s="108" t="s">
        <v>1358</v>
      </c>
      <c r="B4" s="109"/>
      <c r="C4" s="109"/>
      <c r="D4" s="109"/>
    </row>
    <row r="5" s="100" customFormat="1" ht="24.95" customHeight="1" spans="1:1">
      <c r="A5" s="110" t="s">
        <v>1359</v>
      </c>
    </row>
    <row r="6" s="100" customFormat="1" ht="15" customHeight="1" spans="1:18">
      <c r="A6" s="101" t="s">
        <v>843</v>
      </c>
      <c r="B6" s="101" t="s">
        <v>844</v>
      </c>
      <c r="C6" s="101" t="s">
        <v>1347</v>
      </c>
      <c r="D6" s="101" t="s">
        <v>1348</v>
      </c>
      <c r="E6" s="101" t="s">
        <v>1349</v>
      </c>
      <c r="F6" s="101" t="s">
        <v>1350</v>
      </c>
      <c r="G6" s="101" t="s">
        <v>845</v>
      </c>
      <c r="H6" s="101" t="s">
        <v>1351</v>
      </c>
      <c r="I6" s="101" t="s">
        <v>1352</v>
      </c>
      <c r="J6" s="102" t="s">
        <v>1353</v>
      </c>
      <c r="K6" s="101" t="s">
        <v>1354</v>
      </c>
      <c r="L6" s="101" t="s">
        <v>1355</v>
      </c>
      <c r="M6" s="101" t="s">
        <v>1129</v>
      </c>
      <c r="N6" s="101" t="s">
        <v>1130</v>
      </c>
      <c r="O6" s="101" t="s">
        <v>848</v>
      </c>
      <c r="P6" s="101" t="s">
        <v>1131</v>
      </c>
      <c r="Q6" s="101" t="s">
        <v>849</v>
      </c>
      <c r="R6" s="101" t="s">
        <v>1356</v>
      </c>
    </row>
    <row r="7" s="100" customFormat="1" ht="15" customHeight="1" spans="1:18">
      <c r="A7" s="103" t="s">
        <v>1078</v>
      </c>
      <c r="B7" s="103" t="s">
        <v>1360</v>
      </c>
      <c r="C7" s="103" t="s">
        <v>94</v>
      </c>
      <c r="D7" s="103" t="s">
        <v>1361</v>
      </c>
      <c r="E7" s="103" t="s">
        <v>1362</v>
      </c>
      <c r="F7" s="103" t="s">
        <v>1363</v>
      </c>
      <c r="G7" s="103" t="s">
        <v>1364</v>
      </c>
      <c r="H7" s="103" t="s">
        <v>1365</v>
      </c>
      <c r="I7" s="103" t="s">
        <v>337</v>
      </c>
      <c r="J7" s="103" t="s">
        <v>1366</v>
      </c>
      <c r="K7" s="103" t="s">
        <v>1367</v>
      </c>
      <c r="L7" s="103" t="s">
        <v>1368</v>
      </c>
      <c r="M7" s="103" t="s">
        <v>334</v>
      </c>
      <c r="N7" s="103" t="s">
        <v>1369</v>
      </c>
      <c r="O7" s="111">
        <v>14601.77</v>
      </c>
      <c r="P7" s="103" t="s">
        <v>1370</v>
      </c>
      <c r="Q7" s="111">
        <v>1898.23</v>
      </c>
      <c r="R7" s="103" t="s">
        <v>1371</v>
      </c>
    </row>
    <row r="8" s="100" customFormat="1" ht="15" customHeight="1" spans="1:18">
      <c r="A8" s="103" t="s">
        <v>337</v>
      </c>
      <c r="B8" s="103" t="s">
        <v>337</v>
      </c>
      <c r="C8" s="103" t="s">
        <v>337</v>
      </c>
      <c r="D8" s="103" t="s">
        <v>337</v>
      </c>
      <c r="E8" s="103" t="s">
        <v>337</v>
      </c>
      <c r="F8" s="103" t="s">
        <v>337</v>
      </c>
      <c r="G8" s="103" t="s">
        <v>337</v>
      </c>
      <c r="H8" s="103" t="s">
        <v>337</v>
      </c>
      <c r="I8" s="103" t="s">
        <v>337</v>
      </c>
      <c r="J8" s="103" t="s">
        <v>1372</v>
      </c>
      <c r="K8" s="103" t="s">
        <v>1373</v>
      </c>
      <c r="L8" s="103" t="s">
        <v>1145</v>
      </c>
      <c r="M8" s="103" t="s">
        <v>334</v>
      </c>
      <c r="N8" s="103" t="s">
        <v>1374</v>
      </c>
      <c r="O8" s="111">
        <v>557.52</v>
      </c>
      <c r="P8" s="103" t="s">
        <v>1370</v>
      </c>
      <c r="Q8" s="111">
        <v>72.48</v>
      </c>
      <c r="R8" s="103" t="s">
        <v>1371</v>
      </c>
    </row>
    <row r="9" s="100" customFormat="1" ht="15" customHeight="1" spans="1:18">
      <c r="A9" s="103" t="s">
        <v>337</v>
      </c>
      <c r="B9" s="103" t="s">
        <v>337</v>
      </c>
      <c r="C9" s="103" t="s">
        <v>337</v>
      </c>
      <c r="D9" s="103" t="s">
        <v>337</v>
      </c>
      <c r="E9" s="103" t="s">
        <v>337</v>
      </c>
      <c r="F9" s="103" t="s">
        <v>337</v>
      </c>
      <c r="G9" s="103" t="s">
        <v>337</v>
      </c>
      <c r="H9" s="103" t="s">
        <v>337</v>
      </c>
      <c r="I9" s="103" t="s">
        <v>337</v>
      </c>
      <c r="J9" s="103" t="s">
        <v>1375</v>
      </c>
      <c r="K9" s="103" t="s">
        <v>1376</v>
      </c>
      <c r="L9" s="103" t="s">
        <v>1145</v>
      </c>
      <c r="M9" s="103" t="s">
        <v>334</v>
      </c>
      <c r="N9" s="103" t="s">
        <v>1377</v>
      </c>
      <c r="O9" s="111">
        <v>486.73</v>
      </c>
      <c r="P9" s="103" t="s">
        <v>1370</v>
      </c>
      <c r="Q9" s="111">
        <v>63.27</v>
      </c>
      <c r="R9" s="103" t="s">
        <v>1371</v>
      </c>
    </row>
    <row r="10" s="100" customFormat="1" ht="15" customHeight="1" spans="1:18">
      <c r="A10" s="103" t="s">
        <v>337</v>
      </c>
      <c r="B10" s="103" t="s">
        <v>337</v>
      </c>
      <c r="C10" s="103" t="s">
        <v>337</v>
      </c>
      <c r="D10" s="103" t="s">
        <v>337</v>
      </c>
      <c r="E10" s="103" t="s">
        <v>337</v>
      </c>
      <c r="F10" s="103" t="s">
        <v>337</v>
      </c>
      <c r="G10" s="103" t="s">
        <v>337</v>
      </c>
      <c r="H10" s="103" t="s">
        <v>337</v>
      </c>
      <c r="I10" s="103" t="s">
        <v>337</v>
      </c>
      <c r="J10" s="103" t="s">
        <v>1378</v>
      </c>
      <c r="K10" s="103" t="s">
        <v>1379</v>
      </c>
      <c r="L10" s="103" t="s">
        <v>1145</v>
      </c>
      <c r="M10" s="103" t="s">
        <v>334</v>
      </c>
      <c r="N10" s="103" t="s">
        <v>1380</v>
      </c>
      <c r="O10" s="111">
        <v>205.31</v>
      </c>
      <c r="P10" s="103" t="s">
        <v>1370</v>
      </c>
      <c r="Q10" s="111">
        <v>26.69</v>
      </c>
      <c r="R10" s="103" t="s">
        <v>1371</v>
      </c>
    </row>
    <row r="11" s="100" customFormat="1" ht="15" customHeight="1" spans="1:18">
      <c r="A11" s="103" t="s">
        <v>1078</v>
      </c>
      <c r="B11" s="103" t="s">
        <v>1381</v>
      </c>
      <c r="C11" s="103" t="s">
        <v>87</v>
      </c>
      <c r="D11" s="103" t="s">
        <v>1382</v>
      </c>
      <c r="E11" s="103" t="s">
        <v>1383</v>
      </c>
      <c r="F11" s="103" t="s">
        <v>1384</v>
      </c>
      <c r="G11" s="103" t="s">
        <v>1364</v>
      </c>
      <c r="H11" s="103" t="s">
        <v>1365</v>
      </c>
      <c r="I11" s="103" t="s">
        <v>337</v>
      </c>
      <c r="J11" s="103" t="s">
        <v>1385</v>
      </c>
      <c r="K11" s="103" t="s">
        <v>1386</v>
      </c>
      <c r="L11" s="103" t="s">
        <v>1165</v>
      </c>
      <c r="M11" s="103" t="s">
        <v>334</v>
      </c>
      <c r="N11" s="103" t="s">
        <v>1387</v>
      </c>
      <c r="O11" s="111">
        <v>3982.3</v>
      </c>
      <c r="P11" s="103" t="s">
        <v>1370</v>
      </c>
      <c r="Q11" s="111">
        <v>517.7</v>
      </c>
      <c r="R11" s="103" t="s">
        <v>1371</v>
      </c>
    </row>
    <row r="12" s="100" customFormat="1" ht="15" customHeight="1" spans="1:18">
      <c r="A12" s="103" t="s">
        <v>337</v>
      </c>
      <c r="B12" s="103" t="s">
        <v>337</v>
      </c>
      <c r="C12" s="103" t="s">
        <v>337</v>
      </c>
      <c r="D12" s="103" t="s">
        <v>337</v>
      </c>
      <c r="E12" s="103" t="s">
        <v>337</v>
      </c>
      <c r="F12" s="103" t="s">
        <v>337</v>
      </c>
      <c r="G12" s="103" t="s">
        <v>337</v>
      </c>
      <c r="H12" s="103" t="s">
        <v>337</v>
      </c>
      <c r="I12" s="103" t="s">
        <v>337</v>
      </c>
      <c r="J12" s="103" t="s">
        <v>1388</v>
      </c>
      <c r="K12" s="103" t="s">
        <v>1389</v>
      </c>
      <c r="L12" s="103" t="s">
        <v>1145</v>
      </c>
      <c r="M12" s="103" t="s">
        <v>334</v>
      </c>
      <c r="N12" s="103" t="s">
        <v>1390</v>
      </c>
      <c r="O12" s="111">
        <v>371.68</v>
      </c>
      <c r="P12" s="103" t="s">
        <v>1370</v>
      </c>
      <c r="Q12" s="111">
        <v>48.32</v>
      </c>
      <c r="R12" s="103" t="s">
        <v>1371</v>
      </c>
    </row>
    <row r="13" s="100" customFormat="1" ht="15" customHeight="1" spans="1:18">
      <c r="A13" s="103" t="s">
        <v>337</v>
      </c>
      <c r="B13" s="103" t="s">
        <v>337</v>
      </c>
      <c r="C13" s="103" t="s">
        <v>337</v>
      </c>
      <c r="D13" s="103" t="s">
        <v>337</v>
      </c>
      <c r="E13" s="103" t="s">
        <v>337</v>
      </c>
      <c r="F13" s="103" t="s">
        <v>337</v>
      </c>
      <c r="G13" s="103" t="s">
        <v>337</v>
      </c>
      <c r="H13" s="103" t="s">
        <v>337</v>
      </c>
      <c r="I13" s="103" t="s">
        <v>337</v>
      </c>
      <c r="J13" s="103" t="s">
        <v>1391</v>
      </c>
      <c r="K13" s="103" t="s">
        <v>1392</v>
      </c>
      <c r="L13" s="103" t="s">
        <v>1393</v>
      </c>
      <c r="M13" s="103" t="s">
        <v>352</v>
      </c>
      <c r="N13" s="103" t="s">
        <v>1394</v>
      </c>
      <c r="O13" s="111">
        <v>598.23</v>
      </c>
      <c r="P13" s="103" t="s">
        <v>1370</v>
      </c>
      <c r="Q13" s="111">
        <v>77.77</v>
      </c>
      <c r="R13" s="103" t="s">
        <v>1371</v>
      </c>
    </row>
    <row r="14" s="100" customFormat="1" ht="15" customHeight="1" spans="1:18">
      <c r="A14" s="103" t="s">
        <v>337</v>
      </c>
      <c r="B14" s="103" t="s">
        <v>337</v>
      </c>
      <c r="C14" s="103" t="s">
        <v>337</v>
      </c>
      <c r="D14" s="103" t="s">
        <v>337</v>
      </c>
      <c r="E14" s="103" t="s">
        <v>337</v>
      </c>
      <c r="F14" s="103" t="s">
        <v>337</v>
      </c>
      <c r="G14" s="103" t="s">
        <v>337</v>
      </c>
      <c r="H14" s="103" t="s">
        <v>337</v>
      </c>
      <c r="I14" s="103" t="s">
        <v>337</v>
      </c>
      <c r="J14" s="103" t="s">
        <v>1395</v>
      </c>
      <c r="K14" s="103" t="s">
        <v>1396</v>
      </c>
      <c r="L14" s="103" t="s">
        <v>1165</v>
      </c>
      <c r="M14" s="103" t="s">
        <v>334</v>
      </c>
      <c r="N14" s="103" t="s">
        <v>1397</v>
      </c>
      <c r="O14" s="111">
        <v>135.4</v>
      </c>
      <c r="P14" s="103" t="s">
        <v>1370</v>
      </c>
      <c r="Q14" s="111">
        <v>17.6</v>
      </c>
      <c r="R14" s="103" t="s">
        <v>1371</v>
      </c>
    </row>
    <row r="15" s="100" customFormat="1" ht="15" customHeight="1" spans="1:18">
      <c r="A15" s="103" t="s">
        <v>337</v>
      </c>
      <c r="B15" s="103" t="s">
        <v>337</v>
      </c>
      <c r="C15" s="103" t="s">
        <v>337</v>
      </c>
      <c r="D15" s="103" t="s">
        <v>337</v>
      </c>
      <c r="E15" s="103" t="s">
        <v>337</v>
      </c>
      <c r="F15" s="103" t="s">
        <v>337</v>
      </c>
      <c r="G15" s="103" t="s">
        <v>337</v>
      </c>
      <c r="H15" s="103" t="s">
        <v>337</v>
      </c>
      <c r="I15" s="103" t="s">
        <v>337</v>
      </c>
      <c r="J15" s="103" t="s">
        <v>1398</v>
      </c>
      <c r="K15" s="103" t="s">
        <v>1399</v>
      </c>
      <c r="L15" s="103" t="s">
        <v>1165</v>
      </c>
      <c r="M15" s="103" t="s">
        <v>334</v>
      </c>
      <c r="N15" s="103" t="s">
        <v>1400</v>
      </c>
      <c r="O15" s="111">
        <v>154.87</v>
      </c>
      <c r="P15" s="103" t="s">
        <v>1370</v>
      </c>
      <c r="Q15" s="111">
        <v>20.13</v>
      </c>
      <c r="R15" s="103" t="s">
        <v>1371</v>
      </c>
    </row>
    <row r="16" s="100" customFormat="1" ht="15" customHeight="1" spans="1:18">
      <c r="A16" s="103" t="s">
        <v>337</v>
      </c>
      <c r="B16" s="103" t="s">
        <v>337</v>
      </c>
      <c r="C16" s="103" t="s">
        <v>337</v>
      </c>
      <c r="D16" s="103" t="s">
        <v>337</v>
      </c>
      <c r="E16" s="103" t="s">
        <v>337</v>
      </c>
      <c r="F16" s="103" t="s">
        <v>337</v>
      </c>
      <c r="G16" s="103" t="s">
        <v>337</v>
      </c>
      <c r="H16" s="103" t="s">
        <v>337</v>
      </c>
      <c r="I16" s="103" t="s">
        <v>337</v>
      </c>
      <c r="J16" s="103" t="s">
        <v>1401</v>
      </c>
      <c r="K16" s="103" t="s">
        <v>1402</v>
      </c>
      <c r="L16" s="103" t="s">
        <v>1145</v>
      </c>
      <c r="M16" s="103" t="s">
        <v>334</v>
      </c>
      <c r="N16" s="103" t="s">
        <v>1403</v>
      </c>
      <c r="O16" s="111">
        <v>137.17</v>
      </c>
      <c r="P16" s="103" t="s">
        <v>1370</v>
      </c>
      <c r="Q16" s="111">
        <v>17.83</v>
      </c>
      <c r="R16" s="103" t="s">
        <v>1371</v>
      </c>
    </row>
    <row r="17" s="100" customFormat="1" ht="15" customHeight="1" spans="1:18">
      <c r="A17" s="103" t="s">
        <v>337</v>
      </c>
      <c r="B17" s="103" t="s">
        <v>337</v>
      </c>
      <c r="C17" s="103" t="s">
        <v>337</v>
      </c>
      <c r="D17" s="103" t="s">
        <v>337</v>
      </c>
      <c r="E17" s="103" t="s">
        <v>337</v>
      </c>
      <c r="F17" s="103" t="s">
        <v>337</v>
      </c>
      <c r="G17" s="103" t="s">
        <v>337</v>
      </c>
      <c r="H17" s="103" t="s">
        <v>337</v>
      </c>
      <c r="I17" s="103" t="s">
        <v>337</v>
      </c>
      <c r="J17" s="103" t="s">
        <v>1404</v>
      </c>
      <c r="K17" s="103" t="s">
        <v>337</v>
      </c>
      <c r="L17" s="103" t="s">
        <v>1183</v>
      </c>
      <c r="M17" s="103" t="s">
        <v>334</v>
      </c>
      <c r="N17" s="103" t="s">
        <v>1405</v>
      </c>
      <c r="O17" s="111">
        <v>265.49</v>
      </c>
      <c r="P17" s="103" t="s">
        <v>1370</v>
      </c>
      <c r="Q17" s="111">
        <v>34.51</v>
      </c>
      <c r="R17" s="103" t="s">
        <v>1406</v>
      </c>
    </row>
    <row r="18" s="100" customFormat="1" ht="15" customHeight="1" spans="1:18">
      <c r="A18" s="103" t="s">
        <v>337</v>
      </c>
      <c r="B18" s="103" t="s">
        <v>337</v>
      </c>
      <c r="C18" s="103" t="s">
        <v>337</v>
      </c>
      <c r="D18" s="103" t="s">
        <v>337</v>
      </c>
      <c r="E18" s="103" t="s">
        <v>337</v>
      </c>
      <c r="F18" s="103" t="s">
        <v>337</v>
      </c>
      <c r="G18" s="103" t="s">
        <v>337</v>
      </c>
      <c r="H18" s="103" t="s">
        <v>337</v>
      </c>
      <c r="I18" s="103" t="s">
        <v>337</v>
      </c>
      <c r="J18" s="103" t="s">
        <v>1398</v>
      </c>
      <c r="K18" s="103" t="s">
        <v>1407</v>
      </c>
      <c r="L18" s="103" t="s">
        <v>1165</v>
      </c>
      <c r="M18" s="103" t="s">
        <v>429</v>
      </c>
      <c r="N18" s="103" t="s">
        <v>1403</v>
      </c>
      <c r="O18" s="111">
        <v>2743.36</v>
      </c>
      <c r="P18" s="103" t="s">
        <v>1370</v>
      </c>
      <c r="Q18" s="111">
        <v>356.64</v>
      </c>
      <c r="R18" s="103" t="s">
        <v>1371</v>
      </c>
    </row>
    <row r="19" s="100" customFormat="1" ht="15" customHeight="1" spans="1:18">
      <c r="A19" s="103" t="s">
        <v>337</v>
      </c>
      <c r="B19" s="103" t="s">
        <v>337</v>
      </c>
      <c r="C19" s="103" t="s">
        <v>337</v>
      </c>
      <c r="D19" s="103" t="s">
        <v>337</v>
      </c>
      <c r="E19" s="103" t="s">
        <v>337</v>
      </c>
      <c r="F19" s="103" t="s">
        <v>337</v>
      </c>
      <c r="G19" s="103" t="s">
        <v>337</v>
      </c>
      <c r="H19" s="103" t="s">
        <v>337</v>
      </c>
      <c r="I19" s="103" t="s">
        <v>337</v>
      </c>
      <c r="J19" s="103" t="s">
        <v>1408</v>
      </c>
      <c r="K19" s="103" t="s">
        <v>1409</v>
      </c>
      <c r="L19" s="103" t="s">
        <v>1145</v>
      </c>
      <c r="M19" s="103" t="s">
        <v>342</v>
      </c>
      <c r="N19" s="103" t="s">
        <v>1410</v>
      </c>
      <c r="O19" s="111">
        <v>1221.24</v>
      </c>
      <c r="P19" s="103" t="s">
        <v>1370</v>
      </c>
      <c r="Q19" s="111">
        <v>158.76</v>
      </c>
      <c r="R19" s="103" t="s">
        <v>1371</v>
      </c>
    </row>
    <row r="20" s="100" customFormat="1" ht="15" customHeight="1" spans="1:18">
      <c r="A20" s="103" t="s">
        <v>337</v>
      </c>
      <c r="B20" s="103" t="s">
        <v>337</v>
      </c>
      <c r="C20" s="103" t="s">
        <v>337</v>
      </c>
      <c r="D20" s="103" t="s">
        <v>337</v>
      </c>
      <c r="E20" s="103" t="s">
        <v>337</v>
      </c>
      <c r="F20" s="103" t="s">
        <v>337</v>
      </c>
      <c r="G20" s="103" t="s">
        <v>337</v>
      </c>
      <c r="H20" s="103" t="s">
        <v>337</v>
      </c>
      <c r="I20" s="103" t="s">
        <v>337</v>
      </c>
      <c r="J20" s="103" t="s">
        <v>1411</v>
      </c>
      <c r="K20" s="103" t="s">
        <v>1412</v>
      </c>
      <c r="L20" s="103" t="s">
        <v>1186</v>
      </c>
      <c r="M20" s="103" t="s">
        <v>407</v>
      </c>
      <c r="N20" s="103" t="s">
        <v>1413</v>
      </c>
      <c r="O20" s="111">
        <v>920.35</v>
      </c>
      <c r="P20" s="103" t="s">
        <v>1370</v>
      </c>
      <c r="Q20" s="111">
        <v>119.65</v>
      </c>
      <c r="R20" s="103" t="s">
        <v>1371</v>
      </c>
    </row>
    <row r="21" s="100" customFormat="1" ht="15" customHeight="1" spans="1:18">
      <c r="A21" s="103" t="s">
        <v>337</v>
      </c>
      <c r="B21" s="103" t="s">
        <v>337</v>
      </c>
      <c r="C21" s="103" t="s">
        <v>337</v>
      </c>
      <c r="D21" s="103" t="s">
        <v>337</v>
      </c>
      <c r="E21" s="103" t="s">
        <v>337</v>
      </c>
      <c r="F21" s="103" t="s">
        <v>337</v>
      </c>
      <c r="G21" s="103" t="s">
        <v>337</v>
      </c>
      <c r="H21" s="103" t="s">
        <v>337</v>
      </c>
      <c r="I21" s="103" t="s">
        <v>337</v>
      </c>
      <c r="J21" s="103" t="s">
        <v>1366</v>
      </c>
      <c r="K21" s="103" t="s">
        <v>1414</v>
      </c>
      <c r="L21" s="103" t="s">
        <v>1368</v>
      </c>
      <c r="M21" s="103" t="s">
        <v>433</v>
      </c>
      <c r="N21" s="103" t="s">
        <v>1415</v>
      </c>
      <c r="O21" s="111">
        <v>330796.46</v>
      </c>
      <c r="P21" s="103" t="s">
        <v>1370</v>
      </c>
      <c r="Q21" s="111">
        <v>43003.54</v>
      </c>
      <c r="R21" s="103" t="s">
        <v>1371</v>
      </c>
    </row>
    <row r="22" s="100" customFormat="1" ht="15" customHeight="1" spans="1:18">
      <c r="A22" s="103" t="s">
        <v>1078</v>
      </c>
      <c r="B22" s="103" t="s">
        <v>1416</v>
      </c>
      <c r="C22" s="103" t="s">
        <v>87</v>
      </c>
      <c r="D22" s="103" t="s">
        <v>1382</v>
      </c>
      <c r="E22" s="103" t="s">
        <v>1383</v>
      </c>
      <c r="F22" s="103" t="s">
        <v>1384</v>
      </c>
      <c r="G22" s="103" t="s">
        <v>966</v>
      </c>
      <c r="H22" s="103" t="s">
        <v>1365</v>
      </c>
      <c r="I22" s="103" t="s">
        <v>337</v>
      </c>
      <c r="J22" s="103" t="s">
        <v>1366</v>
      </c>
      <c r="K22" s="103" t="s">
        <v>1417</v>
      </c>
      <c r="L22" s="103" t="s">
        <v>1368</v>
      </c>
      <c r="M22" s="103" t="s">
        <v>382</v>
      </c>
      <c r="N22" s="103" t="s">
        <v>1418</v>
      </c>
      <c r="O22" s="111">
        <v>139823.01</v>
      </c>
      <c r="P22" s="103" t="s">
        <v>1370</v>
      </c>
      <c r="Q22" s="111">
        <v>18176.99</v>
      </c>
      <c r="R22" s="103" t="s">
        <v>1371</v>
      </c>
    </row>
    <row r="23" s="100" customFormat="1" ht="15" customHeight="1" spans="1:18">
      <c r="A23" s="103" t="s">
        <v>1078</v>
      </c>
      <c r="B23" s="103" t="s">
        <v>1419</v>
      </c>
      <c r="C23" s="103" t="s">
        <v>105</v>
      </c>
      <c r="D23" s="103" t="s">
        <v>1420</v>
      </c>
      <c r="E23" s="103" t="s">
        <v>1421</v>
      </c>
      <c r="F23" s="103" t="s">
        <v>1422</v>
      </c>
      <c r="G23" s="103" t="s">
        <v>966</v>
      </c>
      <c r="H23" s="103" t="s">
        <v>1365</v>
      </c>
      <c r="I23" s="103" t="s">
        <v>337</v>
      </c>
      <c r="J23" s="103" t="s">
        <v>1423</v>
      </c>
      <c r="K23" s="103" t="s">
        <v>1424</v>
      </c>
      <c r="L23" s="103" t="s">
        <v>1145</v>
      </c>
      <c r="M23" s="103" t="s">
        <v>342</v>
      </c>
      <c r="N23" s="103" t="s">
        <v>1425</v>
      </c>
      <c r="O23" s="111">
        <v>9911.5</v>
      </c>
      <c r="P23" s="103" t="s">
        <v>1370</v>
      </c>
      <c r="Q23" s="111">
        <v>1288.5</v>
      </c>
      <c r="R23" s="103" t="s">
        <v>1371</v>
      </c>
    </row>
    <row r="24" s="100" customFormat="1" ht="15" customHeight="1" spans="1:18">
      <c r="A24" s="103" t="s">
        <v>337</v>
      </c>
      <c r="B24" s="103" t="s">
        <v>337</v>
      </c>
      <c r="C24" s="103" t="s">
        <v>337</v>
      </c>
      <c r="D24" s="103" t="s">
        <v>337</v>
      </c>
      <c r="E24" s="103" t="s">
        <v>337</v>
      </c>
      <c r="F24" s="103" t="s">
        <v>337</v>
      </c>
      <c r="G24" s="103" t="s">
        <v>337</v>
      </c>
      <c r="H24" s="103" t="s">
        <v>337</v>
      </c>
      <c r="I24" s="103" t="s">
        <v>337</v>
      </c>
      <c r="J24" s="103" t="s">
        <v>1426</v>
      </c>
      <c r="K24" s="103" t="s">
        <v>1427</v>
      </c>
      <c r="L24" s="103" t="s">
        <v>1145</v>
      </c>
      <c r="M24" s="103" t="s">
        <v>334</v>
      </c>
      <c r="N24" s="103" t="s">
        <v>1428</v>
      </c>
      <c r="O24" s="111">
        <v>261.06</v>
      </c>
      <c r="P24" s="103" t="s">
        <v>1370</v>
      </c>
      <c r="Q24" s="111">
        <v>33.94</v>
      </c>
      <c r="R24" s="103" t="s">
        <v>1371</v>
      </c>
    </row>
    <row r="25" s="100" customFormat="1" ht="15" customHeight="1" spans="1:18">
      <c r="A25" s="103" t="s">
        <v>337</v>
      </c>
      <c r="B25" s="103" t="s">
        <v>337</v>
      </c>
      <c r="C25" s="103" t="s">
        <v>337</v>
      </c>
      <c r="D25" s="103" t="s">
        <v>337</v>
      </c>
      <c r="E25" s="103" t="s">
        <v>337</v>
      </c>
      <c r="F25" s="103" t="s">
        <v>337</v>
      </c>
      <c r="G25" s="103" t="s">
        <v>337</v>
      </c>
      <c r="H25" s="103" t="s">
        <v>337</v>
      </c>
      <c r="I25" s="103" t="s">
        <v>337</v>
      </c>
      <c r="J25" s="103" t="s">
        <v>1429</v>
      </c>
      <c r="K25" s="103" t="s">
        <v>1430</v>
      </c>
      <c r="L25" s="103" t="s">
        <v>1145</v>
      </c>
      <c r="M25" s="103" t="s">
        <v>334</v>
      </c>
      <c r="N25" s="103" t="s">
        <v>1413</v>
      </c>
      <c r="O25" s="111">
        <v>57.52</v>
      </c>
      <c r="P25" s="103" t="s">
        <v>1370</v>
      </c>
      <c r="Q25" s="111">
        <v>7.48</v>
      </c>
      <c r="R25" s="103" t="s">
        <v>1371</v>
      </c>
    </row>
    <row r="26" s="100" customFormat="1" ht="15" customHeight="1" spans="1:18">
      <c r="A26" s="103" t="s">
        <v>337</v>
      </c>
      <c r="B26" s="103" t="s">
        <v>337</v>
      </c>
      <c r="C26" s="103" t="s">
        <v>337</v>
      </c>
      <c r="D26" s="103" t="s">
        <v>337</v>
      </c>
      <c r="E26" s="103" t="s">
        <v>337</v>
      </c>
      <c r="F26" s="103" t="s">
        <v>337</v>
      </c>
      <c r="G26" s="103" t="s">
        <v>337</v>
      </c>
      <c r="H26" s="103" t="s">
        <v>337</v>
      </c>
      <c r="I26" s="103" t="s">
        <v>337</v>
      </c>
      <c r="J26" s="103" t="s">
        <v>1431</v>
      </c>
      <c r="K26" s="103" t="s">
        <v>1432</v>
      </c>
      <c r="L26" s="103" t="s">
        <v>1165</v>
      </c>
      <c r="M26" s="103" t="s">
        <v>334</v>
      </c>
      <c r="N26" s="103" t="s">
        <v>1433</v>
      </c>
      <c r="O26" s="111">
        <v>97.35</v>
      </c>
      <c r="P26" s="103" t="s">
        <v>1370</v>
      </c>
      <c r="Q26" s="111">
        <v>12.65</v>
      </c>
      <c r="R26" s="103" t="s">
        <v>1371</v>
      </c>
    </row>
    <row r="27" s="100" customFormat="1" ht="15" customHeight="1" spans="1:18">
      <c r="A27" s="103" t="s">
        <v>1078</v>
      </c>
      <c r="B27" s="103" t="s">
        <v>1434</v>
      </c>
      <c r="C27" s="103" t="s">
        <v>88</v>
      </c>
      <c r="D27" s="103" t="s">
        <v>1435</v>
      </c>
      <c r="E27" s="103" t="s">
        <v>1436</v>
      </c>
      <c r="F27" s="103" t="s">
        <v>1437</v>
      </c>
      <c r="G27" s="103" t="s">
        <v>962</v>
      </c>
      <c r="H27" s="103" t="s">
        <v>1365</v>
      </c>
      <c r="I27" s="103" t="s">
        <v>337</v>
      </c>
      <c r="J27" s="103" t="s">
        <v>1366</v>
      </c>
      <c r="K27" s="103" t="s">
        <v>1438</v>
      </c>
      <c r="L27" s="103" t="s">
        <v>1368</v>
      </c>
      <c r="M27" s="103" t="s">
        <v>334</v>
      </c>
      <c r="N27" s="103" t="s">
        <v>1439</v>
      </c>
      <c r="O27" s="111">
        <v>17345.13</v>
      </c>
      <c r="P27" s="103" t="s">
        <v>1370</v>
      </c>
      <c r="Q27" s="111">
        <v>2254.87</v>
      </c>
      <c r="R27" s="103" t="s">
        <v>1371</v>
      </c>
    </row>
    <row r="28" s="100" customFormat="1" ht="15" customHeight="1" spans="1:18">
      <c r="A28" s="103" t="s">
        <v>1078</v>
      </c>
      <c r="B28" s="103" t="s">
        <v>1440</v>
      </c>
      <c r="C28" s="103" t="s">
        <v>101</v>
      </c>
      <c r="D28" s="103" t="s">
        <v>1441</v>
      </c>
      <c r="E28" s="103" t="s">
        <v>1442</v>
      </c>
      <c r="F28" s="103" t="s">
        <v>1443</v>
      </c>
      <c r="G28" s="103" t="s">
        <v>998</v>
      </c>
      <c r="H28" s="103" t="s">
        <v>1365</v>
      </c>
      <c r="I28" s="103" t="s">
        <v>337</v>
      </c>
      <c r="J28" s="103" t="s">
        <v>1366</v>
      </c>
      <c r="K28" s="103" t="s">
        <v>1444</v>
      </c>
      <c r="L28" s="103" t="s">
        <v>1165</v>
      </c>
      <c r="M28" s="103" t="s">
        <v>342</v>
      </c>
      <c r="N28" s="103" t="s">
        <v>1445</v>
      </c>
      <c r="O28" s="111">
        <v>18584.07</v>
      </c>
      <c r="P28" s="103" t="s">
        <v>1370</v>
      </c>
      <c r="Q28" s="111">
        <v>2415.93</v>
      </c>
      <c r="R28" s="103" t="s">
        <v>1371</v>
      </c>
    </row>
    <row r="29" s="100" customFormat="1" ht="15" customHeight="1" spans="1:18">
      <c r="A29" s="103" t="s">
        <v>337</v>
      </c>
      <c r="B29" s="103" t="s">
        <v>337</v>
      </c>
      <c r="C29" s="103" t="s">
        <v>337</v>
      </c>
      <c r="D29" s="103" t="s">
        <v>337</v>
      </c>
      <c r="E29" s="103" t="s">
        <v>337</v>
      </c>
      <c r="F29" s="103" t="s">
        <v>337</v>
      </c>
      <c r="G29" s="103" t="s">
        <v>337</v>
      </c>
      <c r="H29" s="103" t="s">
        <v>337</v>
      </c>
      <c r="I29" s="103" t="s">
        <v>337</v>
      </c>
      <c r="J29" s="103" t="s">
        <v>1398</v>
      </c>
      <c r="K29" s="103" t="s">
        <v>1446</v>
      </c>
      <c r="L29" s="103" t="s">
        <v>1165</v>
      </c>
      <c r="M29" s="103" t="s">
        <v>342</v>
      </c>
      <c r="N29" s="103" t="s">
        <v>1447</v>
      </c>
      <c r="O29" s="111">
        <v>902.65</v>
      </c>
      <c r="P29" s="103" t="s">
        <v>1370</v>
      </c>
      <c r="Q29" s="111">
        <v>117.35</v>
      </c>
      <c r="R29" s="103" t="s">
        <v>1371</v>
      </c>
    </row>
    <row r="30" s="100" customFormat="1" ht="15" customHeight="1" spans="1:18">
      <c r="A30" s="103" t="s">
        <v>1078</v>
      </c>
      <c r="B30" s="103" t="s">
        <v>1448</v>
      </c>
      <c r="C30" s="103" t="s">
        <v>102</v>
      </c>
      <c r="D30" s="103" t="s">
        <v>1449</v>
      </c>
      <c r="E30" s="103" t="s">
        <v>1450</v>
      </c>
      <c r="F30" s="103" t="s">
        <v>1451</v>
      </c>
      <c r="G30" s="103" t="s">
        <v>998</v>
      </c>
      <c r="H30" s="103" t="s">
        <v>1365</v>
      </c>
      <c r="I30" s="103" t="s">
        <v>337</v>
      </c>
      <c r="J30" s="103" t="s">
        <v>1452</v>
      </c>
      <c r="K30" s="103" t="s">
        <v>1453</v>
      </c>
      <c r="L30" s="103" t="s">
        <v>1145</v>
      </c>
      <c r="M30" s="103" t="s">
        <v>362</v>
      </c>
      <c r="N30" s="103" t="s">
        <v>1454</v>
      </c>
      <c r="O30" s="111">
        <v>1699.12</v>
      </c>
      <c r="P30" s="103" t="s">
        <v>1370</v>
      </c>
      <c r="Q30" s="111">
        <v>220.88</v>
      </c>
      <c r="R30" s="103" t="s">
        <v>1371</v>
      </c>
    </row>
    <row r="31" s="100" customFormat="1" ht="15" customHeight="1" spans="1:18">
      <c r="A31" s="103" t="s">
        <v>337</v>
      </c>
      <c r="B31" s="103" t="s">
        <v>337</v>
      </c>
      <c r="C31" s="103" t="s">
        <v>337</v>
      </c>
      <c r="D31" s="103" t="s">
        <v>337</v>
      </c>
      <c r="E31" s="103" t="s">
        <v>337</v>
      </c>
      <c r="F31" s="103" t="s">
        <v>337</v>
      </c>
      <c r="G31" s="103" t="s">
        <v>337</v>
      </c>
      <c r="H31" s="103" t="s">
        <v>337</v>
      </c>
      <c r="I31" s="103" t="s">
        <v>337</v>
      </c>
      <c r="J31" s="103" t="s">
        <v>1431</v>
      </c>
      <c r="K31" s="103" t="s">
        <v>1455</v>
      </c>
      <c r="L31" s="103" t="s">
        <v>1165</v>
      </c>
      <c r="M31" s="103" t="s">
        <v>362</v>
      </c>
      <c r="N31" s="103" t="s">
        <v>1456</v>
      </c>
      <c r="O31" s="111">
        <v>557.52</v>
      </c>
      <c r="P31" s="103" t="s">
        <v>1370</v>
      </c>
      <c r="Q31" s="111">
        <v>72.48</v>
      </c>
      <c r="R31" s="103" t="s">
        <v>1371</v>
      </c>
    </row>
    <row r="32" s="100" customFormat="1" ht="15" customHeight="1" spans="1:18">
      <c r="A32" s="103" t="s">
        <v>337</v>
      </c>
      <c r="B32" s="103" t="s">
        <v>337</v>
      </c>
      <c r="C32" s="103" t="s">
        <v>337</v>
      </c>
      <c r="D32" s="103" t="s">
        <v>337</v>
      </c>
      <c r="E32" s="103" t="s">
        <v>337</v>
      </c>
      <c r="F32" s="103" t="s">
        <v>337</v>
      </c>
      <c r="G32" s="103" t="s">
        <v>337</v>
      </c>
      <c r="H32" s="103" t="s">
        <v>337</v>
      </c>
      <c r="I32" s="103" t="s">
        <v>337</v>
      </c>
      <c r="J32" s="103" t="s">
        <v>1431</v>
      </c>
      <c r="K32" s="103" t="s">
        <v>1457</v>
      </c>
      <c r="L32" s="103" t="s">
        <v>1165</v>
      </c>
      <c r="M32" s="103" t="s">
        <v>362</v>
      </c>
      <c r="N32" s="103" t="s">
        <v>1458</v>
      </c>
      <c r="O32" s="111">
        <v>2336.28</v>
      </c>
      <c r="P32" s="103" t="s">
        <v>1370</v>
      </c>
      <c r="Q32" s="111">
        <v>303.72</v>
      </c>
      <c r="R32" s="103" t="s">
        <v>1371</v>
      </c>
    </row>
    <row r="33" s="100" customFormat="1" ht="15" customHeight="1" spans="1:18">
      <c r="A33" s="103" t="s">
        <v>337</v>
      </c>
      <c r="B33" s="103" t="s">
        <v>337</v>
      </c>
      <c r="C33" s="103" t="s">
        <v>337</v>
      </c>
      <c r="D33" s="103" t="s">
        <v>337</v>
      </c>
      <c r="E33" s="103" t="s">
        <v>337</v>
      </c>
      <c r="F33" s="103" t="s">
        <v>337</v>
      </c>
      <c r="G33" s="103" t="s">
        <v>337</v>
      </c>
      <c r="H33" s="103" t="s">
        <v>337</v>
      </c>
      <c r="I33" s="103" t="s">
        <v>337</v>
      </c>
      <c r="J33" s="103" t="s">
        <v>1398</v>
      </c>
      <c r="K33" s="103" t="s">
        <v>1459</v>
      </c>
      <c r="L33" s="103" t="s">
        <v>1165</v>
      </c>
      <c r="M33" s="103" t="s">
        <v>334</v>
      </c>
      <c r="N33" s="103" t="s">
        <v>1460</v>
      </c>
      <c r="O33" s="111">
        <v>1991.15</v>
      </c>
      <c r="P33" s="103" t="s">
        <v>1370</v>
      </c>
      <c r="Q33" s="111">
        <v>258.85</v>
      </c>
      <c r="R33" s="103" t="s">
        <v>1371</v>
      </c>
    </row>
    <row r="34" s="100" customFormat="1" ht="15" customHeight="1" spans="1:18">
      <c r="A34" s="103" t="s">
        <v>337</v>
      </c>
      <c r="B34" s="103" t="s">
        <v>337</v>
      </c>
      <c r="C34" s="103" t="s">
        <v>337</v>
      </c>
      <c r="D34" s="103" t="s">
        <v>337</v>
      </c>
      <c r="E34" s="103" t="s">
        <v>337</v>
      </c>
      <c r="F34" s="103" t="s">
        <v>337</v>
      </c>
      <c r="G34" s="103" t="s">
        <v>337</v>
      </c>
      <c r="H34" s="103" t="s">
        <v>337</v>
      </c>
      <c r="I34" s="103" t="s">
        <v>337</v>
      </c>
      <c r="J34" s="103" t="s">
        <v>1391</v>
      </c>
      <c r="K34" s="103" t="s">
        <v>1461</v>
      </c>
      <c r="L34" s="103" t="s">
        <v>1186</v>
      </c>
      <c r="M34" s="103" t="s">
        <v>418</v>
      </c>
      <c r="N34" s="103" t="s">
        <v>1462</v>
      </c>
      <c r="O34" s="111">
        <v>7327.43</v>
      </c>
      <c r="P34" s="103" t="s">
        <v>1370</v>
      </c>
      <c r="Q34" s="111">
        <v>952.57</v>
      </c>
      <c r="R34" s="103" t="s">
        <v>1371</v>
      </c>
    </row>
    <row r="35" s="100" customFormat="1" ht="15" customHeight="1" spans="1:18">
      <c r="A35" s="103" t="s">
        <v>337</v>
      </c>
      <c r="B35" s="103" t="s">
        <v>337</v>
      </c>
      <c r="C35" s="103" t="s">
        <v>337</v>
      </c>
      <c r="D35" s="103" t="s">
        <v>337</v>
      </c>
      <c r="E35" s="103" t="s">
        <v>337</v>
      </c>
      <c r="F35" s="103" t="s">
        <v>337</v>
      </c>
      <c r="G35" s="103" t="s">
        <v>337</v>
      </c>
      <c r="H35" s="103" t="s">
        <v>337</v>
      </c>
      <c r="I35" s="103" t="s">
        <v>337</v>
      </c>
      <c r="J35" s="103" t="s">
        <v>1411</v>
      </c>
      <c r="K35" s="103" t="s">
        <v>1188</v>
      </c>
      <c r="L35" s="103" t="s">
        <v>1186</v>
      </c>
      <c r="M35" s="103" t="s">
        <v>437</v>
      </c>
      <c r="N35" s="103" t="s">
        <v>1463</v>
      </c>
      <c r="O35" s="111">
        <v>5061.95</v>
      </c>
      <c r="P35" s="103" t="s">
        <v>1370</v>
      </c>
      <c r="Q35" s="111">
        <v>658.05</v>
      </c>
      <c r="R35" s="103" t="s">
        <v>1371</v>
      </c>
    </row>
    <row r="36" s="100" customFormat="1" ht="15" customHeight="1" spans="1:18">
      <c r="A36" s="103" t="s">
        <v>337</v>
      </c>
      <c r="B36" s="103" t="s">
        <v>337</v>
      </c>
      <c r="C36" s="103" t="s">
        <v>337</v>
      </c>
      <c r="D36" s="103" t="s">
        <v>337</v>
      </c>
      <c r="E36" s="103" t="s">
        <v>337</v>
      </c>
      <c r="F36" s="103" t="s">
        <v>337</v>
      </c>
      <c r="G36" s="103" t="s">
        <v>337</v>
      </c>
      <c r="H36" s="103" t="s">
        <v>337</v>
      </c>
      <c r="I36" s="103" t="s">
        <v>337</v>
      </c>
      <c r="J36" s="103" t="s">
        <v>1429</v>
      </c>
      <c r="K36" s="103" t="s">
        <v>1464</v>
      </c>
      <c r="L36" s="103" t="s">
        <v>1145</v>
      </c>
      <c r="M36" s="103" t="s">
        <v>362</v>
      </c>
      <c r="N36" s="103" t="s">
        <v>1465</v>
      </c>
      <c r="O36" s="111">
        <v>382.3</v>
      </c>
      <c r="P36" s="103" t="s">
        <v>1370</v>
      </c>
      <c r="Q36" s="111">
        <v>49.7</v>
      </c>
      <c r="R36" s="103" t="s">
        <v>1371</v>
      </c>
    </row>
    <row r="37" s="100" customFormat="1" ht="15" customHeight="1" spans="1:18">
      <c r="A37" s="103" t="s">
        <v>1078</v>
      </c>
      <c r="B37" s="103" t="s">
        <v>1466</v>
      </c>
      <c r="C37" s="103" t="s">
        <v>107</v>
      </c>
      <c r="D37" s="103" t="s">
        <v>1467</v>
      </c>
      <c r="E37" s="103" t="s">
        <v>1468</v>
      </c>
      <c r="F37" s="103" t="s">
        <v>1469</v>
      </c>
      <c r="G37" s="103" t="s">
        <v>998</v>
      </c>
      <c r="H37" s="103" t="s">
        <v>1365</v>
      </c>
      <c r="I37" s="103" t="s">
        <v>337</v>
      </c>
      <c r="J37" s="103" t="s">
        <v>1398</v>
      </c>
      <c r="K37" s="103" t="s">
        <v>1470</v>
      </c>
      <c r="L37" s="103" t="s">
        <v>1165</v>
      </c>
      <c r="M37" s="103" t="s">
        <v>362</v>
      </c>
      <c r="N37" s="103" t="s">
        <v>1471</v>
      </c>
      <c r="O37" s="111">
        <v>3504.42</v>
      </c>
      <c r="P37" s="103" t="s">
        <v>1370</v>
      </c>
      <c r="Q37" s="111">
        <v>455.58</v>
      </c>
      <c r="R37" s="103" t="s">
        <v>1371</v>
      </c>
    </row>
    <row r="38" s="100" customFormat="1" ht="15" customHeight="1" spans="1:18">
      <c r="A38" s="103" t="s">
        <v>1078</v>
      </c>
      <c r="B38" s="103" t="s">
        <v>1472</v>
      </c>
      <c r="C38" s="103" t="s">
        <v>94</v>
      </c>
      <c r="D38" s="103" t="s">
        <v>1361</v>
      </c>
      <c r="E38" s="103" t="s">
        <v>1362</v>
      </c>
      <c r="F38" s="103" t="s">
        <v>1363</v>
      </c>
      <c r="G38" s="103" t="s">
        <v>998</v>
      </c>
      <c r="H38" s="103" t="s">
        <v>1365</v>
      </c>
      <c r="I38" s="103" t="s">
        <v>337</v>
      </c>
      <c r="J38" s="103" t="s">
        <v>1366</v>
      </c>
      <c r="K38" s="103" t="s">
        <v>1473</v>
      </c>
      <c r="L38" s="103" t="s">
        <v>1368</v>
      </c>
      <c r="M38" s="103" t="s">
        <v>352</v>
      </c>
      <c r="N38" s="103" t="s">
        <v>1474</v>
      </c>
      <c r="O38" s="111">
        <v>67858.41</v>
      </c>
      <c r="P38" s="103" t="s">
        <v>1370</v>
      </c>
      <c r="Q38" s="111">
        <v>8821.59</v>
      </c>
      <c r="R38" s="103" t="s">
        <v>1371</v>
      </c>
    </row>
    <row r="39" s="100" customFormat="1" ht="15" customHeight="1" spans="1:18">
      <c r="A39" s="103" t="s">
        <v>337</v>
      </c>
      <c r="B39" s="103" t="s">
        <v>337</v>
      </c>
      <c r="C39" s="103" t="s">
        <v>337</v>
      </c>
      <c r="D39" s="103" t="s">
        <v>337</v>
      </c>
      <c r="E39" s="103" t="s">
        <v>337</v>
      </c>
      <c r="F39" s="103" t="s">
        <v>337</v>
      </c>
      <c r="G39" s="103" t="s">
        <v>337</v>
      </c>
      <c r="H39" s="103" t="s">
        <v>337</v>
      </c>
      <c r="I39" s="103" t="s">
        <v>337</v>
      </c>
      <c r="J39" s="103" t="s">
        <v>1372</v>
      </c>
      <c r="K39" s="103" t="s">
        <v>1373</v>
      </c>
      <c r="L39" s="103" t="s">
        <v>1145</v>
      </c>
      <c r="M39" s="103" t="s">
        <v>352</v>
      </c>
      <c r="N39" s="103" t="s">
        <v>1374</v>
      </c>
      <c r="O39" s="111">
        <v>2230.09</v>
      </c>
      <c r="P39" s="103" t="s">
        <v>1370</v>
      </c>
      <c r="Q39" s="111">
        <v>289.91</v>
      </c>
      <c r="R39" s="103" t="s">
        <v>1371</v>
      </c>
    </row>
    <row r="40" s="100" customFormat="1" ht="15" customHeight="1" spans="1:18">
      <c r="A40" s="103" t="s">
        <v>337</v>
      </c>
      <c r="B40" s="103" t="s">
        <v>337</v>
      </c>
      <c r="C40" s="103" t="s">
        <v>337</v>
      </c>
      <c r="D40" s="103" t="s">
        <v>337</v>
      </c>
      <c r="E40" s="103" t="s">
        <v>337</v>
      </c>
      <c r="F40" s="103" t="s">
        <v>337</v>
      </c>
      <c r="G40" s="103" t="s">
        <v>337</v>
      </c>
      <c r="H40" s="103" t="s">
        <v>337</v>
      </c>
      <c r="I40" s="103" t="s">
        <v>337</v>
      </c>
      <c r="J40" s="103" t="s">
        <v>1375</v>
      </c>
      <c r="K40" s="103" t="s">
        <v>1376</v>
      </c>
      <c r="L40" s="103" t="s">
        <v>1145</v>
      </c>
      <c r="M40" s="103" t="s">
        <v>352</v>
      </c>
      <c r="N40" s="103" t="s">
        <v>1377</v>
      </c>
      <c r="O40" s="111">
        <v>1946.9</v>
      </c>
      <c r="P40" s="103" t="s">
        <v>1370</v>
      </c>
      <c r="Q40" s="111">
        <v>253.1</v>
      </c>
      <c r="R40" s="103" t="s">
        <v>1371</v>
      </c>
    </row>
    <row r="41" s="100" customFormat="1" ht="15" customHeight="1" spans="1:18">
      <c r="A41" s="103" t="s">
        <v>337</v>
      </c>
      <c r="B41" s="103" t="s">
        <v>337</v>
      </c>
      <c r="C41" s="103" t="s">
        <v>337</v>
      </c>
      <c r="D41" s="103" t="s">
        <v>337</v>
      </c>
      <c r="E41" s="103" t="s">
        <v>337</v>
      </c>
      <c r="F41" s="103" t="s">
        <v>337</v>
      </c>
      <c r="G41" s="103" t="s">
        <v>337</v>
      </c>
      <c r="H41" s="103" t="s">
        <v>337</v>
      </c>
      <c r="I41" s="103" t="s">
        <v>337</v>
      </c>
      <c r="J41" s="103" t="s">
        <v>1378</v>
      </c>
      <c r="K41" s="103" t="s">
        <v>1475</v>
      </c>
      <c r="L41" s="103" t="s">
        <v>1145</v>
      </c>
      <c r="M41" s="103" t="s">
        <v>352</v>
      </c>
      <c r="N41" s="103" t="s">
        <v>1476</v>
      </c>
      <c r="O41" s="111">
        <v>849.56</v>
      </c>
      <c r="P41" s="103" t="s">
        <v>1370</v>
      </c>
      <c r="Q41" s="111">
        <v>110.44</v>
      </c>
      <c r="R41" s="103" t="s">
        <v>1371</v>
      </c>
    </row>
    <row r="42" s="100" customFormat="1" ht="15" customHeight="1" spans="1:18">
      <c r="A42" s="103" t="s">
        <v>337</v>
      </c>
      <c r="B42" s="103" t="s">
        <v>337</v>
      </c>
      <c r="C42" s="103" t="s">
        <v>337</v>
      </c>
      <c r="D42" s="103" t="s">
        <v>337</v>
      </c>
      <c r="E42" s="103" t="s">
        <v>337</v>
      </c>
      <c r="F42" s="103" t="s">
        <v>337</v>
      </c>
      <c r="G42" s="103" t="s">
        <v>337</v>
      </c>
      <c r="H42" s="103" t="s">
        <v>337</v>
      </c>
      <c r="I42" s="103" t="s">
        <v>337</v>
      </c>
      <c r="J42" s="103" t="s">
        <v>1401</v>
      </c>
      <c r="K42" s="103" t="s">
        <v>1477</v>
      </c>
      <c r="L42" s="103" t="s">
        <v>1145</v>
      </c>
      <c r="M42" s="103" t="s">
        <v>397</v>
      </c>
      <c r="N42" s="103" t="s">
        <v>1478</v>
      </c>
      <c r="O42" s="111">
        <v>1189.38</v>
      </c>
      <c r="P42" s="103" t="s">
        <v>1370</v>
      </c>
      <c r="Q42" s="111">
        <v>154.62</v>
      </c>
      <c r="R42" s="103" t="s">
        <v>1371</v>
      </c>
    </row>
    <row r="43" s="100" customFormat="1" ht="15" customHeight="1" spans="1:18">
      <c r="A43" s="103" t="s">
        <v>1078</v>
      </c>
      <c r="B43" s="103" t="s">
        <v>1479</v>
      </c>
      <c r="C43" s="103" t="s">
        <v>83</v>
      </c>
      <c r="D43" s="103" t="s">
        <v>1480</v>
      </c>
      <c r="E43" s="103" t="s">
        <v>1481</v>
      </c>
      <c r="F43" s="103" t="s">
        <v>1482</v>
      </c>
      <c r="G43" s="103" t="s">
        <v>998</v>
      </c>
      <c r="H43" s="103" t="s">
        <v>1365</v>
      </c>
      <c r="I43" s="103" t="s">
        <v>337</v>
      </c>
      <c r="J43" s="103" t="s">
        <v>1483</v>
      </c>
      <c r="K43" s="103" t="s">
        <v>1484</v>
      </c>
      <c r="L43" s="103" t="s">
        <v>1145</v>
      </c>
      <c r="M43" s="103" t="s">
        <v>358</v>
      </c>
      <c r="N43" s="103" t="s">
        <v>1485</v>
      </c>
      <c r="O43" s="111">
        <v>362.83</v>
      </c>
      <c r="P43" s="103" t="s">
        <v>1370</v>
      </c>
      <c r="Q43" s="111">
        <v>47.17</v>
      </c>
      <c r="R43" s="103" t="s">
        <v>1371</v>
      </c>
    </row>
    <row r="44" s="100" customFormat="1" ht="15" customHeight="1" spans="1:18">
      <c r="A44" s="103" t="s">
        <v>337</v>
      </c>
      <c r="B44" s="103" t="s">
        <v>337</v>
      </c>
      <c r="C44" s="103" t="s">
        <v>337</v>
      </c>
      <c r="D44" s="103" t="s">
        <v>337</v>
      </c>
      <c r="E44" s="103" t="s">
        <v>337</v>
      </c>
      <c r="F44" s="103" t="s">
        <v>337</v>
      </c>
      <c r="G44" s="103" t="s">
        <v>337</v>
      </c>
      <c r="H44" s="103" t="s">
        <v>337</v>
      </c>
      <c r="I44" s="103" t="s">
        <v>337</v>
      </c>
      <c r="J44" s="103" t="s">
        <v>1486</v>
      </c>
      <c r="K44" s="103" t="s">
        <v>1487</v>
      </c>
      <c r="L44" s="103" t="s">
        <v>1145</v>
      </c>
      <c r="M44" s="103" t="s">
        <v>539</v>
      </c>
      <c r="N44" s="103" t="s">
        <v>1488</v>
      </c>
      <c r="O44" s="111">
        <v>663.72</v>
      </c>
      <c r="P44" s="103" t="s">
        <v>1370</v>
      </c>
      <c r="Q44" s="111">
        <v>86.28</v>
      </c>
      <c r="R44" s="103" t="s">
        <v>1371</v>
      </c>
    </row>
    <row r="45" s="100" customFormat="1" ht="15" customHeight="1" spans="1:18">
      <c r="A45" s="103" t="s">
        <v>337</v>
      </c>
      <c r="B45" s="103" t="s">
        <v>337</v>
      </c>
      <c r="C45" s="103" t="s">
        <v>337</v>
      </c>
      <c r="D45" s="103" t="s">
        <v>337</v>
      </c>
      <c r="E45" s="103" t="s">
        <v>337</v>
      </c>
      <c r="F45" s="103" t="s">
        <v>337</v>
      </c>
      <c r="G45" s="103" t="s">
        <v>337</v>
      </c>
      <c r="H45" s="103" t="s">
        <v>337</v>
      </c>
      <c r="I45" s="103" t="s">
        <v>337</v>
      </c>
      <c r="J45" s="103" t="s">
        <v>1486</v>
      </c>
      <c r="K45" s="103" t="s">
        <v>1489</v>
      </c>
      <c r="L45" s="103" t="s">
        <v>1145</v>
      </c>
      <c r="M45" s="103" t="s">
        <v>1490</v>
      </c>
      <c r="N45" s="103" t="s">
        <v>1491</v>
      </c>
      <c r="O45" s="111">
        <v>3849.56</v>
      </c>
      <c r="P45" s="103" t="s">
        <v>1370</v>
      </c>
      <c r="Q45" s="111">
        <v>500.44</v>
      </c>
      <c r="R45" s="103" t="s">
        <v>1371</v>
      </c>
    </row>
    <row r="46" s="100" customFormat="1" ht="15" customHeight="1" spans="1:18">
      <c r="A46" s="103" t="s">
        <v>337</v>
      </c>
      <c r="B46" s="103" t="s">
        <v>337</v>
      </c>
      <c r="C46" s="103" t="s">
        <v>337</v>
      </c>
      <c r="D46" s="103" t="s">
        <v>337</v>
      </c>
      <c r="E46" s="103" t="s">
        <v>337</v>
      </c>
      <c r="F46" s="103" t="s">
        <v>337</v>
      </c>
      <c r="G46" s="103" t="s">
        <v>337</v>
      </c>
      <c r="H46" s="103" t="s">
        <v>337</v>
      </c>
      <c r="I46" s="103" t="s">
        <v>337</v>
      </c>
      <c r="J46" s="103" t="s">
        <v>1492</v>
      </c>
      <c r="K46" s="103" t="s">
        <v>1493</v>
      </c>
      <c r="L46" s="103" t="s">
        <v>1145</v>
      </c>
      <c r="M46" s="103" t="s">
        <v>1494</v>
      </c>
      <c r="N46" s="103" t="s">
        <v>1495</v>
      </c>
      <c r="O46" s="111">
        <v>955.75</v>
      </c>
      <c r="P46" s="103" t="s">
        <v>1370</v>
      </c>
      <c r="Q46" s="111">
        <v>124.25</v>
      </c>
      <c r="R46" s="103" t="s">
        <v>1371</v>
      </c>
    </row>
    <row r="47" s="100" customFormat="1" ht="15" customHeight="1" spans="1:18">
      <c r="A47" s="103" t="s">
        <v>1078</v>
      </c>
      <c r="B47" s="103" t="s">
        <v>1496</v>
      </c>
      <c r="C47" s="103" t="s">
        <v>98</v>
      </c>
      <c r="D47" s="103" t="s">
        <v>1497</v>
      </c>
      <c r="E47" s="103" t="s">
        <v>1498</v>
      </c>
      <c r="F47" s="103" t="s">
        <v>1499</v>
      </c>
      <c r="G47" s="103" t="s">
        <v>914</v>
      </c>
      <c r="H47" s="103" t="s">
        <v>1365</v>
      </c>
      <c r="I47" s="103" t="s">
        <v>337</v>
      </c>
      <c r="J47" s="103" t="s">
        <v>1366</v>
      </c>
      <c r="K47" s="103" t="s">
        <v>1500</v>
      </c>
      <c r="L47" s="103" t="s">
        <v>1165</v>
      </c>
      <c r="M47" s="103" t="s">
        <v>370</v>
      </c>
      <c r="N47" s="103" t="s">
        <v>1501</v>
      </c>
      <c r="O47" s="111">
        <v>27101.77</v>
      </c>
      <c r="P47" s="103" t="s">
        <v>1370</v>
      </c>
      <c r="Q47" s="111">
        <v>3523.23</v>
      </c>
      <c r="R47" s="103" t="s">
        <v>1371</v>
      </c>
    </row>
    <row r="48" s="100" customFormat="1" ht="15" customHeight="1" spans="1:18">
      <c r="A48" s="103" t="s">
        <v>337</v>
      </c>
      <c r="B48" s="103" t="s">
        <v>337</v>
      </c>
      <c r="C48" s="103" t="s">
        <v>337</v>
      </c>
      <c r="D48" s="103" t="s">
        <v>337</v>
      </c>
      <c r="E48" s="103" t="s">
        <v>337</v>
      </c>
      <c r="F48" s="103" t="s">
        <v>337</v>
      </c>
      <c r="G48" s="103" t="s">
        <v>337</v>
      </c>
      <c r="H48" s="103" t="s">
        <v>337</v>
      </c>
      <c r="I48" s="103" t="s">
        <v>337</v>
      </c>
      <c r="J48" s="103" t="s">
        <v>1366</v>
      </c>
      <c r="K48" s="103" t="s">
        <v>1502</v>
      </c>
      <c r="L48" s="103" t="s">
        <v>1165</v>
      </c>
      <c r="M48" s="103" t="s">
        <v>370</v>
      </c>
      <c r="N48" s="103" t="s">
        <v>1503</v>
      </c>
      <c r="O48" s="111">
        <v>25553.1</v>
      </c>
      <c r="P48" s="103" t="s">
        <v>1370</v>
      </c>
      <c r="Q48" s="111">
        <v>3321.9</v>
      </c>
      <c r="R48" s="103" t="s">
        <v>1371</v>
      </c>
    </row>
    <row r="49" s="100" customFormat="1" ht="15" customHeight="1" spans="1:18">
      <c r="A49" s="103" t="s">
        <v>337</v>
      </c>
      <c r="B49" s="103" t="s">
        <v>337</v>
      </c>
      <c r="C49" s="103" t="s">
        <v>337</v>
      </c>
      <c r="D49" s="103" t="s">
        <v>337</v>
      </c>
      <c r="E49" s="103" t="s">
        <v>337</v>
      </c>
      <c r="F49" s="103" t="s">
        <v>337</v>
      </c>
      <c r="G49" s="103" t="s">
        <v>337</v>
      </c>
      <c r="H49" s="103" t="s">
        <v>337</v>
      </c>
      <c r="I49" s="103" t="s">
        <v>337</v>
      </c>
      <c r="J49" s="103" t="s">
        <v>1395</v>
      </c>
      <c r="K49" s="103" t="s">
        <v>1504</v>
      </c>
      <c r="L49" s="103" t="s">
        <v>1165</v>
      </c>
      <c r="M49" s="103" t="s">
        <v>352</v>
      </c>
      <c r="N49" s="103" t="s">
        <v>1505</v>
      </c>
      <c r="O49" s="111">
        <v>654.87</v>
      </c>
      <c r="P49" s="103" t="s">
        <v>1370</v>
      </c>
      <c r="Q49" s="111">
        <v>85.13</v>
      </c>
      <c r="R49" s="103" t="s">
        <v>1371</v>
      </c>
    </row>
    <row r="50" s="100" customFormat="1" ht="15" customHeight="1" spans="1:18">
      <c r="A50" s="103" t="s">
        <v>337</v>
      </c>
      <c r="B50" s="103" t="s">
        <v>337</v>
      </c>
      <c r="C50" s="103" t="s">
        <v>337</v>
      </c>
      <c r="D50" s="103" t="s">
        <v>337</v>
      </c>
      <c r="E50" s="103" t="s">
        <v>337</v>
      </c>
      <c r="F50" s="103" t="s">
        <v>337</v>
      </c>
      <c r="G50" s="103" t="s">
        <v>337</v>
      </c>
      <c r="H50" s="103" t="s">
        <v>337</v>
      </c>
      <c r="I50" s="103" t="s">
        <v>337</v>
      </c>
      <c r="J50" s="103" t="s">
        <v>1395</v>
      </c>
      <c r="K50" s="103" t="s">
        <v>1396</v>
      </c>
      <c r="L50" s="103" t="s">
        <v>1165</v>
      </c>
      <c r="M50" s="103" t="s">
        <v>352</v>
      </c>
      <c r="N50" s="103" t="s">
        <v>1506</v>
      </c>
      <c r="O50" s="111">
        <v>584.07</v>
      </c>
      <c r="P50" s="103" t="s">
        <v>1370</v>
      </c>
      <c r="Q50" s="111">
        <v>75.93</v>
      </c>
      <c r="R50" s="103" t="s">
        <v>1371</v>
      </c>
    </row>
    <row r="51" s="100" customFormat="1" ht="15" customHeight="1" spans="1:18">
      <c r="A51" s="103" t="s">
        <v>1078</v>
      </c>
      <c r="B51" s="103" t="s">
        <v>1507</v>
      </c>
      <c r="C51" s="103" t="s">
        <v>82</v>
      </c>
      <c r="D51" s="103" t="s">
        <v>1508</v>
      </c>
      <c r="E51" s="103" t="s">
        <v>1509</v>
      </c>
      <c r="F51" s="103" t="s">
        <v>1510</v>
      </c>
      <c r="G51" s="103" t="s">
        <v>914</v>
      </c>
      <c r="H51" s="103" t="s">
        <v>1365</v>
      </c>
      <c r="I51" s="103" t="s">
        <v>337</v>
      </c>
      <c r="J51" s="103" t="s">
        <v>1511</v>
      </c>
      <c r="K51" s="103" t="s">
        <v>1512</v>
      </c>
      <c r="L51" s="103" t="s">
        <v>1168</v>
      </c>
      <c r="M51" s="103" t="s">
        <v>334</v>
      </c>
      <c r="N51" s="103" t="s">
        <v>1513</v>
      </c>
      <c r="O51" s="111">
        <v>9176.99</v>
      </c>
      <c r="P51" s="103" t="s">
        <v>1370</v>
      </c>
      <c r="Q51" s="111">
        <v>1193.01</v>
      </c>
      <c r="R51" s="103" t="s">
        <v>1371</v>
      </c>
    </row>
    <row r="52" s="100" customFormat="1" ht="15" customHeight="1" spans="1:18">
      <c r="A52" s="103" t="s">
        <v>337</v>
      </c>
      <c r="B52" s="103" t="s">
        <v>337</v>
      </c>
      <c r="C52" s="103" t="s">
        <v>337</v>
      </c>
      <c r="D52" s="103" t="s">
        <v>337</v>
      </c>
      <c r="E52" s="103" t="s">
        <v>337</v>
      </c>
      <c r="F52" s="103" t="s">
        <v>337</v>
      </c>
      <c r="G52" s="103" t="s">
        <v>337</v>
      </c>
      <c r="H52" s="103" t="s">
        <v>337</v>
      </c>
      <c r="I52" s="103" t="s">
        <v>337</v>
      </c>
      <c r="J52" s="103" t="s">
        <v>1514</v>
      </c>
      <c r="K52" s="103" t="s">
        <v>1515</v>
      </c>
      <c r="L52" s="103" t="s">
        <v>1168</v>
      </c>
      <c r="M52" s="103" t="s">
        <v>334</v>
      </c>
      <c r="N52" s="103" t="s">
        <v>1516</v>
      </c>
      <c r="O52" s="111">
        <v>9849.56</v>
      </c>
      <c r="P52" s="103" t="s">
        <v>1370</v>
      </c>
      <c r="Q52" s="111">
        <v>1280.44</v>
      </c>
      <c r="R52" s="103" t="s">
        <v>1371</v>
      </c>
    </row>
    <row r="53" s="100" customFormat="1" ht="15" customHeight="1" spans="1:18">
      <c r="A53" s="103" t="s">
        <v>1078</v>
      </c>
      <c r="B53" s="103" t="s">
        <v>1517</v>
      </c>
      <c r="C53" s="103" t="s">
        <v>93</v>
      </c>
      <c r="D53" s="103" t="s">
        <v>985</v>
      </c>
      <c r="E53" s="103" t="s">
        <v>1518</v>
      </c>
      <c r="F53" s="103" t="s">
        <v>1519</v>
      </c>
      <c r="G53" s="103" t="s">
        <v>957</v>
      </c>
      <c r="H53" s="103" t="s">
        <v>1365</v>
      </c>
      <c r="I53" s="103" t="s">
        <v>337</v>
      </c>
      <c r="J53" s="103" t="s">
        <v>1520</v>
      </c>
      <c r="K53" s="103" t="s">
        <v>337</v>
      </c>
      <c r="L53" s="103" t="s">
        <v>1183</v>
      </c>
      <c r="M53" s="103" t="s">
        <v>334</v>
      </c>
      <c r="N53" s="103" t="s">
        <v>1521</v>
      </c>
      <c r="O53" s="111">
        <v>1524.12</v>
      </c>
      <c r="P53" s="103" t="s">
        <v>1370</v>
      </c>
      <c r="Q53" s="111">
        <v>198.14</v>
      </c>
      <c r="R53" s="103" t="s">
        <v>1406</v>
      </c>
    </row>
    <row r="54" s="100" customFormat="1" ht="15" customHeight="1" spans="1:18">
      <c r="A54" s="103" t="s">
        <v>1078</v>
      </c>
      <c r="B54" s="103" t="s">
        <v>1522</v>
      </c>
      <c r="C54" s="103" t="s">
        <v>100</v>
      </c>
      <c r="D54" s="103" t="s">
        <v>1523</v>
      </c>
      <c r="E54" s="103" t="s">
        <v>1524</v>
      </c>
      <c r="F54" s="103" t="s">
        <v>1525</v>
      </c>
      <c r="G54" s="103" t="s">
        <v>957</v>
      </c>
      <c r="H54" s="103" t="s">
        <v>1365</v>
      </c>
      <c r="I54" s="103" t="s">
        <v>337</v>
      </c>
      <c r="J54" s="103" t="s">
        <v>1526</v>
      </c>
      <c r="K54" s="103" t="s">
        <v>1527</v>
      </c>
      <c r="L54" s="103" t="s">
        <v>1145</v>
      </c>
      <c r="M54" s="103" t="s">
        <v>334</v>
      </c>
      <c r="N54" s="103" t="s">
        <v>1528</v>
      </c>
      <c r="O54" s="111">
        <v>1911.5</v>
      </c>
      <c r="P54" s="103" t="s">
        <v>1370</v>
      </c>
      <c r="Q54" s="111">
        <v>248.5</v>
      </c>
      <c r="R54" s="103" t="s">
        <v>1371</v>
      </c>
    </row>
    <row r="55" s="100" customFormat="1" ht="15" customHeight="1" spans="1:18">
      <c r="A55" s="103" t="s">
        <v>1078</v>
      </c>
      <c r="B55" s="103" t="s">
        <v>1529</v>
      </c>
      <c r="C55" s="103" t="s">
        <v>97</v>
      </c>
      <c r="D55" s="103" t="s">
        <v>1530</v>
      </c>
      <c r="E55" s="103" t="s">
        <v>1531</v>
      </c>
      <c r="F55" s="103" t="s">
        <v>1532</v>
      </c>
      <c r="G55" s="103" t="s">
        <v>957</v>
      </c>
      <c r="H55" s="103" t="s">
        <v>1365</v>
      </c>
      <c r="I55" s="103" t="s">
        <v>337</v>
      </c>
      <c r="J55" s="103" t="s">
        <v>147</v>
      </c>
      <c r="K55" s="103" t="s">
        <v>1533</v>
      </c>
      <c r="L55" s="103" t="s">
        <v>1145</v>
      </c>
      <c r="M55" s="103" t="s">
        <v>334</v>
      </c>
      <c r="N55" s="103" t="s">
        <v>1534</v>
      </c>
      <c r="O55" s="111">
        <v>2389.38</v>
      </c>
      <c r="P55" s="103" t="s">
        <v>1370</v>
      </c>
      <c r="Q55" s="111">
        <v>310.62</v>
      </c>
      <c r="R55" s="103" t="s">
        <v>1371</v>
      </c>
    </row>
    <row r="56" s="100" customFormat="1" ht="15" customHeight="1" spans="1:18">
      <c r="A56" s="103" t="s">
        <v>337</v>
      </c>
      <c r="B56" s="103" t="s">
        <v>337</v>
      </c>
      <c r="C56" s="103" t="s">
        <v>337</v>
      </c>
      <c r="D56" s="103" t="s">
        <v>337</v>
      </c>
      <c r="E56" s="103" t="s">
        <v>337</v>
      </c>
      <c r="F56" s="103" t="s">
        <v>337</v>
      </c>
      <c r="G56" s="103" t="s">
        <v>337</v>
      </c>
      <c r="H56" s="103" t="s">
        <v>337</v>
      </c>
      <c r="I56" s="103" t="s">
        <v>337</v>
      </c>
      <c r="J56" s="103" t="s">
        <v>146</v>
      </c>
      <c r="K56" s="103" t="s">
        <v>1535</v>
      </c>
      <c r="L56" s="103" t="s">
        <v>1145</v>
      </c>
      <c r="M56" s="103" t="s">
        <v>334</v>
      </c>
      <c r="N56" s="103" t="s">
        <v>1536</v>
      </c>
      <c r="O56" s="111">
        <v>1415.93</v>
      </c>
      <c r="P56" s="103" t="s">
        <v>1370</v>
      </c>
      <c r="Q56" s="111">
        <v>184.07</v>
      </c>
      <c r="R56" s="103" t="s">
        <v>1371</v>
      </c>
    </row>
    <row r="57" s="100" customFormat="1" ht="15" customHeight="1" spans="1:18">
      <c r="A57" s="103" t="s">
        <v>1078</v>
      </c>
      <c r="B57" s="103" t="s">
        <v>1537</v>
      </c>
      <c r="C57" s="103" t="s">
        <v>104</v>
      </c>
      <c r="D57" s="103" t="s">
        <v>1538</v>
      </c>
      <c r="E57" s="103" t="s">
        <v>1539</v>
      </c>
      <c r="F57" s="103" t="s">
        <v>1540</v>
      </c>
      <c r="G57" s="103" t="s">
        <v>861</v>
      </c>
      <c r="H57" s="103" t="s">
        <v>1365</v>
      </c>
      <c r="I57" s="103" t="s">
        <v>337</v>
      </c>
      <c r="J57" s="103" t="s">
        <v>1423</v>
      </c>
      <c r="K57" s="103" t="s">
        <v>1541</v>
      </c>
      <c r="L57" s="103" t="s">
        <v>1145</v>
      </c>
      <c r="M57" s="103" t="s">
        <v>334</v>
      </c>
      <c r="N57" s="103" t="s">
        <v>1542</v>
      </c>
      <c r="O57" s="111">
        <v>3716.81</v>
      </c>
      <c r="P57" s="103" t="s">
        <v>1370</v>
      </c>
      <c r="Q57" s="111">
        <v>483.19</v>
      </c>
      <c r="R57" s="103" t="s">
        <v>1371</v>
      </c>
    </row>
    <row r="58" s="100" customFormat="1" ht="15" customHeight="1" spans="1:18">
      <c r="A58" s="103" t="s">
        <v>1078</v>
      </c>
      <c r="B58" s="103" t="s">
        <v>1543</v>
      </c>
      <c r="C58" s="103" t="s">
        <v>95</v>
      </c>
      <c r="D58" s="103" t="s">
        <v>1544</v>
      </c>
      <c r="E58" s="103" t="s">
        <v>1545</v>
      </c>
      <c r="F58" s="103" t="s">
        <v>1546</v>
      </c>
      <c r="G58" s="103" t="s">
        <v>959</v>
      </c>
      <c r="H58" s="103" t="s">
        <v>1547</v>
      </c>
      <c r="I58" s="103" t="s">
        <v>337</v>
      </c>
      <c r="J58" s="103" t="s">
        <v>1366</v>
      </c>
      <c r="K58" s="103" t="s">
        <v>1548</v>
      </c>
      <c r="L58" s="103" t="s">
        <v>1165</v>
      </c>
      <c r="M58" s="103" t="s">
        <v>342</v>
      </c>
      <c r="N58" s="103" t="s">
        <v>1549</v>
      </c>
      <c r="O58" s="111">
        <v>8584.07</v>
      </c>
      <c r="P58" s="103" t="s">
        <v>1370</v>
      </c>
      <c r="Q58" s="111">
        <v>1115.93</v>
      </c>
      <c r="R58" s="103" t="s">
        <v>1371</v>
      </c>
    </row>
    <row r="59" s="100" customFormat="1" ht="15" customHeight="1" spans="1:18">
      <c r="A59" s="103" t="s">
        <v>1078</v>
      </c>
      <c r="B59" s="103" t="s">
        <v>1550</v>
      </c>
      <c r="C59" s="103" t="s">
        <v>91</v>
      </c>
      <c r="D59" s="103" t="s">
        <v>1551</v>
      </c>
      <c r="E59" s="103" t="s">
        <v>1552</v>
      </c>
      <c r="F59" s="103" t="s">
        <v>1553</v>
      </c>
      <c r="G59" s="103" t="s">
        <v>903</v>
      </c>
      <c r="H59" s="103" t="s">
        <v>1547</v>
      </c>
      <c r="I59" s="103" t="s">
        <v>337</v>
      </c>
      <c r="J59" s="103" t="s">
        <v>1366</v>
      </c>
      <c r="K59" s="103" t="s">
        <v>1554</v>
      </c>
      <c r="L59" s="103" t="s">
        <v>1368</v>
      </c>
      <c r="M59" s="103" t="s">
        <v>342</v>
      </c>
      <c r="N59" s="103" t="s">
        <v>1555</v>
      </c>
      <c r="O59" s="111">
        <v>32743.36</v>
      </c>
      <c r="P59" s="103" t="s">
        <v>1370</v>
      </c>
      <c r="Q59" s="111">
        <v>4256.64</v>
      </c>
      <c r="R59" s="103" t="s">
        <v>1371</v>
      </c>
    </row>
    <row r="60" s="100" customFormat="1" ht="15" customHeight="1" spans="1:18">
      <c r="A60" s="103" t="s">
        <v>337</v>
      </c>
      <c r="B60" s="103" t="s">
        <v>337</v>
      </c>
      <c r="C60" s="103" t="s">
        <v>337</v>
      </c>
      <c r="D60" s="103" t="s">
        <v>337</v>
      </c>
      <c r="E60" s="103" t="s">
        <v>337</v>
      </c>
      <c r="F60" s="103" t="s">
        <v>337</v>
      </c>
      <c r="G60" s="103" t="s">
        <v>337</v>
      </c>
      <c r="H60" s="103" t="s">
        <v>337</v>
      </c>
      <c r="I60" s="103" t="s">
        <v>337</v>
      </c>
      <c r="J60" s="103" t="s">
        <v>1391</v>
      </c>
      <c r="K60" s="103" t="s">
        <v>1392</v>
      </c>
      <c r="L60" s="103" t="s">
        <v>1186</v>
      </c>
      <c r="M60" s="103" t="s">
        <v>342</v>
      </c>
      <c r="N60" s="103" t="s">
        <v>1394</v>
      </c>
      <c r="O60" s="111">
        <v>299.12</v>
      </c>
      <c r="P60" s="103" t="s">
        <v>1370</v>
      </c>
      <c r="Q60" s="111">
        <v>38.88</v>
      </c>
      <c r="R60" s="103" t="s">
        <v>1371</v>
      </c>
    </row>
    <row r="61" s="100" customFormat="1" ht="15" customHeight="1" spans="1:18">
      <c r="A61" s="103" t="s">
        <v>337</v>
      </c>
      <c r="B61" s="103" t="s">
        <v>337</v>
      </c>
      <c r="C61" s="103" t="s">
        <v>337</v>
      </c>
      <c r="D61" s="103" t="s">
        <v>337</v>
      </c>
      <c r="E61" s="103" t="s">
        <v>337</v>
      </c>
      <c r="F61" s="103" t="s">
        <v>337</v>
      </c>
      <c r="G61" s="103" t="s">
        <v>337</v>
      </c>
      <c r="H61" s="103" t="s">
        <v>337</v>
      </c>
      <c r="I61" s="103" t="s">
        <v>337</v>
      </c>
      <c r="J61" s="103" t="s">
        <v>1398</v>
      </c>
      <c r="K61" s="103" t="s">
        <v>1556</v>
      </c>
      <c r="L61" s="103" t="s">
        <v>1165</v>
      </c>
      <c r="M61" s="103" t="s">
        <v>334</v>
      </c>
      <c r="N61" s="103" t="s">
        <v>1557</v>
      </c>
      <c r="O61" s="111">
        <v>362.83</v>
      </c>
      <c r="P61" s="103" t="s">
        <v>1370</v>
      </c>
      <c r="Q61" s="111">
        <v>47.17</v>
      </c>
      <c r="R61" s="103" t="s">
        <v>1371</v>
      </c>
    </row>
    <row r="62" s="100" customFormat="1" ht="15" customHeight="1" spans="1:18">
      <c r="A62" s="103" t="s">
        <v>337</v>
      </c>
      <c r="B62" s="103" t="s">
        <v>337</v>
      </c>
      <c r="C62" s="103" t="s">
        <v>337</v>
      </c>
      <c r="D62" s="103" t="s">
        <v>337</v>
      </c>
      <c r="E62" s="103" t="s">
        <v>337</v>
      </c>
      <c r="F62" s="103" t="s">
        <v>337</v>
      </c>
      <c r="G62" s="103" t="s">
        <v>337</v>
      </c>
      <c r="H62" s="103" t="s">
        <v>337</v>
      </c>
      <c r="I62" s="103" t="s">
        <v>337</v>
      </c>
      <c r="J62" s="103" t="s">
        <v>1395</v>
      </c>
      <c r="K62" s="103" t="s">
        <v>1558</v>
      </c>
      <c r="L62" s="103" t="s">
        <v>1165</v>
      </c>
      <c r="M62" s="103" t="s">
        <v>334</v>
      </c>
      <c r="N62" s="103" t="s">
        <v>1559</v>
      </c>
      <c r="O62" s="111">
        <v>367.26</v>
      </c>
      <c r="P62" s="103" t="s">
        <v>1370</v>
      </c>
      <c r="Q62" s="111">
        <v>47.74</v>
      </c>
      <c r="R62" s="103" t="s">
        <v>1371</v>
      </c>
    </row>
    <row r="63" s="100" customFormat="1" ht="15" customHeight="1" spans="1:18">
      <c r="A63" s="103" t="s">
        <v>1078</v>
      </c>
      <c r="B63" s="103" t="s">
        <v>1560</v>
      </c>
      <c r="C63" s="103" t="s">
        <v>86</v>
      </c>
      <c r="D63" s="103" t="s">
        <v>1561</v>
      </c>
      <c r="E63" s="103" t="s">
        <v>1562</v>
      </c>
      <c r="F63" s="103" t="s">
        <v>1563</v>
      </c>
      <c r="G63" s="103" t="s">
        <v>1051</v>
      </c>
      <c r="H63" s="103" t="s">
        <v>1547</v>
      </c>
      <c r="I63" s="103" t="s">
        <v>337</v>
      </c>
      <c r="J63" s="103" t="s">
        <v>146</v>
      </c>
      <c r="K63" s="103" t="s">
        <v>1564</v>
      </c>
      <c r="L63" s="103" t="s">
        <v>1145</v>
      </c>
      <c r="M63" s="103" t="s">
        <v>352</v>
      </c>
      <c r="N63" s="103" t="s">
        <v>1565</v>
      </c>
      <c r="O63" s="111">
        <v>3469.03</v>
      </c>
      <c r="P63" s="103" t="s">
        <v>1370</v>
      </c>
      <c r="Q63" s="111">
        <v>450.97</v>
      </c>
      <c r="R63" s="103" t="s">
        <v>1371</v>
      </c>
    </row>
    <row r="64" s="100" customFormat="1" ht="15" customHeight="1" spans="1:18">
      <c r="A64" s="103" t="s">
        <v>337</v>
      </c>
      <c r="B64" s="103" t="s">
        <v>337</v>
      </c>
      <c r="C64" s="103" t="s">
        <v>337</v>
      </c>
      <c r="D64" s="103" t="s">
        <v>337</v>
      </c>
      <c r="E64" s="103" t="s">
        <v>337</v>
      </c>
      <c r="F64" s="103" t="s">
        <v>337</v>
      </c>
      <c r="G64" s="103" t="s">
        <v>337</v>
      </c>
      <c r="H64" s="103" t="s">
        <v>337</v>
      </c>
      <c r="I64" s="103" t="s">
        <v>337</v>
      </c>
      <c r="J64" s="103" t="s">
        <v>1395</v>
      </c>
      <c r="K64" s="103" t="s">
        <v>1504</v>
      </c>
      <c r="L64" s="103" t="s">
        <v>1165</v>
      </c>
      <c r="M64" s="103" t="s">
        <v>352</v>
      </c>
      <c r="N64" s="103" t="s">
        <v>1505</v>
      </c>
      <c r="O64" s="111">
        <v>654.87</v>
      </c>
      <c r="P64" s="103" t="s">
        <v>1370</v>
      </c>
      <c r="Q64" s="111">
        <v>85.13</v>
      </c>
      <c r="R64" s="103" t="s">
        <v>1371</v>
      </c>
    </row>
    <row r="65" s="100" customFormat="1" ht="15" customHeight="1" spans="1:18">
      <c r="A65" s="103" t="s">
        <v>337</v>
      </c>
      <c r="B65" s="103" t="s">
        <v>337</v>
      </c>
      <c r="C65" s="103" t="s">
        <v>337</v>
      </c>
      <c r="D65" s="103" t="s">
        <v>337</v>
      </c>
      <c r="E65" s="103" t="s">
        <v>337</v>
      </c>
      <c r="F65" s="103" t="s">
        <v>337</v>
      </c>
      <c r="G65" s="103" t="s">
        <v>337</v>
      </c>
      <c r="H65" s="103" t="s">
        <v>337</v>
      </c>
      <c r="I65" s="103" t="s">
        <v>337</v>
      </c>
      <c r="J65" s="103" t="s">
        <v>1431</v>
      </c>
      <c r="K65" s="103" t="s">
        <v>1566</v>
      </c>
      <c r="L65" s="103" t="s">
        <v>1165</v>
      </c>
      <c r="M65" s="103" t="s">
        <v>348</v>
      </c>
      <c r="N65" s="103" t="s">
        <v>1403</v>
      </c>
      <c r="O65" s="111">
        <v>411.5</v>
      </c>
      <c r="P65" s="103" t="s">
        <v>1370</v>
      </c>
      <c r="Q65" s="111">
        <v>53.5</v>
      </c>
      <c r="R65" s="103" t="s">
        <v>1371</v>
      </c>
    </row>
    <row r="66" s="100" customFormat="1" ht="15" customHeight="1" spans="1:18">
      <c r="A66" s="103" t="s">
        <v>1078</v>
      </c>
      <c r="B66" s="103" t="s">
        <v>1567</v>
      </c>
      <c r="C66" s="103" t="s">
        <v>92</v>
      </c>
      <c r="D66" s="103" t="s">
        <v>1568</v>
      </c>
      <c r="E66" s="103" t="s">
        <v>1569</v>
      </c>
      <c r="F66" s="103" t="s">
        <v>1570</v>
      </c>
      <c r="G66" s="103" t="s">
        <v>1051</v>
      </c>
      <c r="H66" s="103" t="s">
        <v>1547</v>
      </c>
      <c r="I66" s="103" t="s">
        <v>337</v>
      </c>
      <c r="J66" s="103" t="s">
        <v>1571</v>
      </c>
      <c r="K66" s="103" t="s">
        <v>1572</v>
      </c>
      <c r="L66" s="103" t="s">
        <v>1145</v>
      </c>
      <c r="M66" s="103" t="s">
        <v>342</v>
      </c>
      <c r="N66" s="103" t="s">
        <v>1573</v>
      </c>
      <c r="O66" s="111">
        <v>3185.84</v>
      </c>
      <c r="P66" s="103" t="s">
        <v>1370</v>
      </c>
      <c r="Q66" s="111">
        <v>414.16</v>
      </c>
      <c r="R66" s="103" t="s">
        <v>1371</v>
      </c>
    </row>
    <row r="67" s="100" customFormat="1" ht="15" customHeight="1" spans="1:18">
      <c r="A67" s="103" t="s">
        <v>1078</v>
      </c>
      <c r="B67" s="103" t="s">
        <v>1574</v>
      </c>
      <c r="C67" s="103" t="s">
        <v>107</v>
      </c>
      <c r="D67" s="103" t="s">
        <v>1467</v>
      </c>
      <c r="E67" s="103" t="s">
        <v>1468</v>
      </c>
      <c r="F67" s="103" t="s">
        <v>1469</v>
      </c>
      <c r="G67" s="103" t="s">
        <v>1051</v>
      </c>
      <c r="H67" s="103" t="s">
        <v>1547</v>
      </c>
      <c r="I67" s="103" t="s">
        <v>337</v>
      </c>
      <c r="J67" s="103" t="s">
        <v>1575</v>
      </c>
      <c r="K67" s="103" t="s">
        <v>1576</v>
      </c>
      <c r="L67" s="103" t="s">
        <v>1145</v>
      </c>
      <c r="M67" s="103" t="s">
        <v>583</v>
      </c>
      <c r="N67" s="103" t="s">
        <v>1577</v>
      </c>
      <c r="O67" s="111">
        <v>637.17</v>
      </c>
      <c r="P67" s="103" t="s">
        <v>1370</v>
      </c>
      <c r="Q67" s="111">
        <v>82.83</v>
      </c>
      <c r="R67" s="103" t="s">
        <v>1371</v>
      </c>
    </row>
    <row r="68" s="100" customFormat="1" ht="15" customHeight="1" spans="1:18">
      <c r="A68" s="103" t="s">
        <v>337</v>
      </c>
      <c r="B68" s="103" t="s">
        <v>337</v>
      </c>
      <c r="C68" s="103" t="s">
        <v>337</v>
      </c>
      <c r="D68" s="103" t="s">
        <v>337</v>
      </c>
      <c r="E68" s="103" t="s">
        <v>337</v>
      </c>
      <c r="F68" s="103" t="s">
        <v>337</v>
      </c>
      <c r="G68" s="103" t="s">
        <v>337</v>
      </c>
      <c r="H68" s="103" t="s">
        <v>337</v>
      </c>
      <c r="I68" s="103" t="s">
        <v>337</v>
      </c>
      <c r="J68" s="103" t="s">
        <v>1578</v>
      </c>
      <c r="K68" s="103" t="s">
        <v>1579</v>
      </c>
      <c r="L68" s="103" t="s">
        <v>1145</v>
      </c>
      <c r="M68" s="103" t="s">
        <v>583</v>
      </c>
      <c r="N68" s="103" t="s">
        <v>1580</v>
      </c>
      <c r="O68" s="111">
        <v>14654.87</v>
      </c>
      <c r="P68" s="103" t="s">
        <v>1370</v>
      </c>
      <c r="Q68" s="111">
        <v>1905.13</v>
      </c>
      <c r="R68" s="103" t="s">
        <v>1371</v>
      </c>
    </row>
    <row r="69" s="100" customFormat="1" ht="15" customHeight="1" spans="1:18">
      <c r="A69" s="103" t="s">
        <v>337</v>
      </c>
      <c r="B69" s="103" t="s">
        <v>337</v>
      </c>
      <c r="C69" s="103" t="s">
        <v>337</v>
      </c>
      <c r="D69" s="103" t="s">
        <v>337</v>
      </c>
      <c r="E69" s="103" t="s">
        <v>337</v>
      </c>
      <c r="F69" s="103" t="s">
        <v>337</v>
      </c>
      <c r="G69" s="103" t="s">
        <v>337</v>
      </c>
      <c r="H69" s="103" t="s">
        <v>337</v>
      </c>
      <c r="I69" s="103" t="s">
        <v>337</v>
      </c>
      <c r="J69" s="103" t="s">
        <v>1578</v>
      </c>
      <c r="K69" s="103" t="s">
        <v>1581</v>
      </c>
      <c r="L69" s="103" t="s">
        <v>1145</v>
      </c>
      <c r="M69" s="103" t="s">
        <v>583</v>
      </c>
      <c r="N69" s="103" t="s">
        <v>1582</v>
      </c>
      <c r="O69" s="111">
        <v>15398.23</v>
      </c>
      <c r="P69" s="103" t="s">
        <v>1370</v>
      </c>
      <c r="Q69" s="111">
        <v>2001.77</v>
      </c>
      <c r="R69" s="103" t="s">
        <v>1371</v>
      </c>
    </row>
    <row r="70" s="100" customFormat="1" ht="15" customHeight="1" spans="1:18">
      <c r="A70" s="103" t="s">
        <v>337</v>
      </c>
      <c r="B70" s="103" t="s">
        <v>337</v>
      </c>
      <c r="C70" s="103" t="s">
        <v>337</v>
      </c>
      <c r="D70" s="103" t="s">
        <v>337</v>
      </c>
      <c r="E70" s="103" t="s">
        <v>337</v>
      </c>
      <c r="F70" s="103" t="s">
        <v>337</v>
      </c>
      <c r="G70" s="103" t="s">
        <v>337</v>
      </c>
      <c r="H70" s="103" t="s">
        <v>337</v>
      </c>
      <c r="I70" s="103" t="s">
        <v>337</v>
      </c>
      <c r="J70" s="103" t="s">
        <v>146</v>
      </c>
      <c r="K70" s="103" t="s">
        <v>1461</v>
      </c>
      <c r="L70" s="103" t="s">
        <v>1145</v>
      </c>
      <c r="M70" s="103" t="s">
        <v>352</v>
      </c>
      <c r="N70" s="103" t="s">
        <v>1583</v>
      </c>
      <c r="O70" s="111">
        <v>5132.74</v>
      </c>
      <c r="P70" s="103" t="s">
        <v>1370</v>
      </c>
      <c r="Q70" s="111">
        <v>667.26</v>
      </c>
      <c r="R70" s="103" t="s">
        <v>1371</v>
      </c>
    </row>
    <row r="71" s="100" customFormat="1" ht="15" customHeight="1" spans="1:18">
      <c r="A71" s="103" t="s">
        <v>337</v>
      </c>
      <c r="B71" s="103" t="s">
        <v>337</v>
      </c>
      <c r="C71" s="103" t="s">
        <v>337</v>
      </c>
      <c r="D71" s="103" t="s">
        <v>337</v>
      </c>
      <c r="E71" s="103" t="s">
        <v>337</v>
      </c>
      <c r="F71" s="103" t="s">
        <v>337</v>
      </c>
      <c r="G71" s="103" t="s">
        <v>337</v>
      </c>
      <c r="H71" s="103" t="s">
        <v>337</v>
      </c>
      <c r="I71" s="103" t="s">
        <v>337</v>
      </c>
      <c r="J71" s="103" t="s">
        <v>1391</v>
      </c>
      <c r="K71" s="103" t="s">
        <v>1461</v>
      </c>
      <c r="L71" s="103" t="s">
        <v>1145</v>
      </c>
      <c r="M71" s="103" t="s">
        <v>1043</v>
      </c>
      <c r="N71" s="103" t="s">
        <v>1584</v>
      </c>
      <c r="O71" s="111">
        <v>20389.38</v>
      </c>
      <c r="P71" s="103" t="s">
        <v>1370</v>
      </c>
      <c r="Q71" s="111">
        <v>2650.62</v>
      </c>
      <c r="R71" s="103" t="s">
        <v>1371</v>
      </c>
    </row>
    <row r="72" s="100" customFormat="1" ht="15" customHeight="1" spans="1:18">
      <c r="A72" s="103" t="s">
        <v>337</v>
      </c>
      <c r="B72" s="103" t="s">
        <v>337</v>
      </c>
      <c r="C72" s="103" t="s">
        <v>337</v>
      </c>
      <c r="D72" s="103" t="s">
        <v>337</v>
      </c>
      <c r="E72" s="103" t="s">
        <v>337</v>
      </c>
      <c r="F72" s="103" t="s">
        <v>337</v>
      </c>
      <c r="G72" s="103" t="s">
        <v>337</v>
      </c>
      <c r="H72" s="103" t="s">
        <v>337</v>
      </c>
      <c r="I72" s="103" t="s">
        <v>337</v>
      </c>
      <c r="J72" s="103" t="s">
        <v>1411</v>
      </c>
      <c r="K72" s="103" t="s">
        <v>1188</v>
      </c>
      <c r="L72" s="103" t="s">
        <v>1145</v>
      </c>
      <c r="M72" s="103" t="s">
        <v>1043</v>
      </c>
      <c r="N72" s="103" t="s">
        <v>1505</v>
      </c>
      <c r="O72" s="111">
        <v>10477.88</v>
      </c>
      <c r="P72" s="103" t="s">
        <v>1370</v>
      </c>
      <c r="Q72" s="111">
        <v>1362.12</v>
      </c>
      <c r="R72" s="103" t="s">
        <v>1371</v>
      </c>
    </row>
    <row r="73" s="100" customFormat="1" ht="15" customHeight="1" spans="1:18">
      <c r="A73" s="103" t="s">
        <v>337</v>
      </c>
      <c r="B73" s="103" t="s">
        <v>337</v>
      </c>
      <c r="C73" s="103" t="s">
        <v>337</v>
      </c>
      <c r="D73" s="103" t="s">
        <v>337</v>
      </c>
      <c r="E73" s="103" t="s">
        <v>337</v>
      </c>
      <c r="F73" s="103" t="s">
        <v>337</v>
      </c>
      <c r="G73" s="103" t="s">
        <v>337</v>
      </c>
      <c r="H73" s="103" t="s">
        <v>337</v>
      </c>
      <c r="I73" s="103" t="s">
        <v>337</v>
      </c>
      <c r="J73" s="103" t="s">
        <v>1585</v>
      </c>
      <c r="K73" s="103" t="s">
        <v>1586</v>
      </c>
      <c r="L73" s="103" t="s">
        <v>1145</v>
      </c>
      <c r="M73" s="103" t="s">
        <v>1490</v>
      </c>
      <c r="N73" s="103" t="s">
        <v>1587</v>
      </c>
      <c r="O73" s="111">
        <v>331.86</v>
      </c>
      <c r="P73" s="103" t="s">
        <v>1370</v>
      </c>
      <c r="Q73" s="111">
        <v>43.14</v>
      </c>
      <c r="R73" s="103" t="s">
        <v>1371</v>
      </c>
    </row>
    <row r="74" s="100" customFormat="1" ht="15" customHeight="1" spans="1:18">
      <c r="A74" s="103" t="s">
        <v>337</v>
      </c>
      <c r="B74" s="103" t="s">
        <v>337</v>
      </c>
      <c r="C74" s="103" t="s">
        <v>337</v>
      </c>
      <c r="D74" s="103" t="s">
        <v>337</v>
      </c>
      <c r="E74" s="103" t="s">
        <v>337</v>
      </c>
      <c r="F74" s="103" t="s">
        <v>337</v>
      </c>
      <c r="G74" s="103" t="s">
        <v>337</v>
      </c>
      <c r="H74" s="103" t="s">
        <v>337</v>
      </c>
      <c r="I74" s="103" t="s">
        <v>337</v>
      </c>
      <c r="J74" s="103" t="s">
        <v>1588</v>
      </c>
      <c r="K74" s="103" t="s">
        <v>1589</v>
      </c>
      <c r="L74" s="103" t="s">
        <v>1145</v>
      </c>
      <c r="M74" s="103" t="s">
        <v>1490</v>
      </c>
      <c r="N74" s="103" t="s">
        <v>1590</v>
      </c>
      <c r="O74" s="111">
        <v>464.6</v>
      </c>
      <c r="P74" s="103" t="s">
        <v>1370</v>
      </c>
      <c r="Q74" s="111">
        <v>60.4</v>
      </c>
      <c r="R74" s="103" t="s">
        <v>1371</v>
      </c>
    </row>
    <row r="75" s="100" customFormat="1" ht="15" customHeight="1" spans="1:18">
      <c r="A75" s="103" t="s">
        <v>337</v>
      </c>
      <c r="B75" s="103" t="s">
        <v>337</v>
      </c>
      <c r="C75" s="103" t="s">
        <v>337</v>
      </c>
      <c r="D75" s="103" t="s">
        <v>337</v>
      </c>
      <c r="E75" s="103" t="s">
        <v>337</v>
      </c>
      <c r="F75" s="103" t="s">
        <v>337</v>
      </c>
      <c r="G75" s="103" t="s">
        <v>337</v>
      </c>
      <c r="H75" s="103" t="s">
        <v>337</v>
      </c>
      <c r="I75" s="103" t="s">
        <v>337</v>
      </c>
      <c r="J75" s="103" t="s">
        <v>1585</v>
      </c>
      <c r="K75" s="103" t="s">
        <v>1591</v>
      </c>
      <c r="L75" s="103" t="s">
        <v>1145</v>
      </c>
      <c r="M75" s="103" t="s">
        <v>429</v>
      </c>
      <c r="N75" s="103" t="s">
        <v>1592</v>
      </c>
      <c r="O75" s="111">
        <v>141.59</v>
      </c>
      <c r="P75" s="103" t="s">
        <v>1370</v>
      </c>
      <c r="Q75" s="111">
        <v>18.41</v>
      </c>
      <c r="R75" s="103" t="s">
        <v>1371</v>
      </c>
    </row>
    <row r="76" s="100" customFormat="1" ht="15" customHeight="1" spans="1:18">
      <c r="A76" s="103" t="s">
        <v>337</v>
      </c>
      <c r="B76" s="103" t="s">
        <v>337</v>
      </c>
      <c r="C76" s="103" t="s">
        <v>337</v>
      </c>
      <c r="D76" s="103" t="s">
        <v>337</v>
      </c>
      <c r="E76" s="103" t="s">
        <v>337</v>
      </c>
      <c r="F76" s="103" t="s">
        <v>337</v>
      </c>
      <c r="G76" s="103" t="s">
        <v>337</v>
      </c>
      <c r="H76" s="103" t="s">
        <v>337</v>
      </c>
      <c r="I76" s="103" t="s">
        <v>337</v>
      </c>
      <c r="J76" s="103" t="s">
        <v>147</v>
      </c>
      <c r="K76" s="103" t="s">
        <v>1593</v>
      </c>
      <c r="L76" s="103" t="s">
        <v>1145</v>
      </c>
      <c r="M76" s="103" t="s">
        <v>352</v>
      </c>
      <c r="N76" s="103" t="s">
        <v>1594</v>
      </c>
      <c r="O76" s="111">
        <v>8884.96</v>
      </c>
      <c r="P76" s="103" t="s">
        <v>1370</v>
      </c>
      <c r="Q76" s="111">
        <v>1155.04</v>
      </c>
      <c r="R76" s="103" t="s">
        <v>1371</v>
      </c>
    </row>
    <row r="77" s="100" customFormat="1" ht="15" customHeight="1" spans="1:18">
      <c r="A77" s="103" t="s">
        <v>337</v>
      </c>
      <c r="B77" s="103" t="s">
        <v>337</v>
      </c>
      <c r="C77" s="103" t="s">
        <v>337</v>
      </c>
      <c r="D77" s="103" t="s">
        <v>337</v>
      </c>
      <c r="E77" s="103" t="s">
        <v>337</v>
      </c>
      <c r="F77" s="103" t="s">
        <v>337</v>
      </c>
      <c r="G77" s="103" t="s">
        <v>337</v>
      </c>
      <c r="H77" s="103" t="s">
        <v>337</v>
      </c>
      <c r="I77" s="103" t="s">
        <v>337</v>
      </c>
      <c r="J77" s="103" t="s">
        <v>147</v>
      </c>
      <c r="K77" s="103" t="s">
        <v>1595</v>
      </c>
      <c r="L77" s="103" t="s">
        <v>1145</v>
      </c>
      <c r="M77" s="103" t="s">
        <v>352</v>
      </c>
      <c r="N77" s="103" t="s">
        <v>1594</v>
      </c>
      <c r="O77" s="111">
        <v>8884.96</v>
      </c>
      <c r="P77" s="103" t="s">
        <v>1370</v>
      </c>
      <c r="Q77" s="111">
        <v>1155.04</v>
      </c>
      <c r="R77" s="103" t="s">
        <v>1371</v>
      </c>
    </row>
    <row r="78" s="100" customFormat="1" ht="15" customHeight="1" spans="1:18">
      <c r="A78" s="103" t="s">
        <v>337</v>
      </c>
      <c r="B78" s="103" t="s">
        <v>337</v>
      </c>
      <c r="C78" s="103" t="s">
        <v>337</v>
      </c>
      <c r="D78" s="103" t="s">
        <v>337</v>
      </c>
      <c r="E78" s="103" t="s">
        <v>337</v>
      </c>
      <c r="F78" s="103" t="s">
        <v>337</v>
      </c>
      <c r="G78" s="103" t="s">
        <v>337</v>
      </c>
      <c r="H78" s="103" t="s">
        <v>337</v>
      </c>
      <c r="I78" s="103" t="s">
        <v>337</v>
      </c>
      <c r="J78" s="103" t="s">
        <v>1596</v>
      </c>
      <c r="K78" s="103" t="s">
        <v>1597</v>
      </c>
      <c r="L78" s="103" t="s">
        <v>1145</v>
      </c>
      <c r="M78" s="103" t="s">
        <v>352</v>
      </c>
      <c r="N78" s="103" t="s">
        <v>1598</v>
      </c>
      <c r="O78" s="111">
        <v>2297.35</v>
      </c>
      <c r="P78" s="103" t="s">
        <v>1370</v>
      </c>
      <c r="Q78" s="111">
        <v>298.65</v>
      </c>
      <c r="R78" s="103" t="s">
        <v>1371</v>
      </c>
    </row>
    <row r="79" s="100" customFormat="1" ht="15" customHeight="1" spans="1:18">
      <c r="A79" s="103" t="s">
        <v>337</v>
      </c>
      <c r="B79" s="103" t="s">
        <v>337</v>
      </c>
      <c r="C79" s="103" t="s">
        <v>337</v>
      </c>
      <c r="D79" s="103" t="s">
        <v>337</v>
      </c>
      <c r="E79" s="103" t="s">
        <v>337</v>
      </c>
      <c r="F79" s="103" t="s">
        <v>337</v>
      </c>
      <c r="G79" s="103" t="s">
        <v>337</v>
      </c>
      <c r="H79" s="103" t="s">
        <v>337</v>
      </c>
      <c r="I79" s="103" t="s">
        <v>337</v>
      </c>
      <c r="J79" s="103" t="s">
        <v>1398</v>
      </c>
      <c r="K79" s="103" t="s">
        <v>1459</v>
      </c>
      <c r="L79" s="103" t="s">
        <v>1165</v>
      </c>
      <c r="M79" s="103" t="s">
        <v>429</v>
      </c>
      <c r="N79" s="103" t="s">
        <v>1528</v>
      </c>
      <c r="O79" s="111">
        <v>38230.09</v>
      </c>
      <c r="P79" s="103" t="s">
        <v>1370</v>
      </c>
      <c r="Q79" s="111">
        <v>4969.91</v>
      </c>
      <c r="R79" s="103" t="s">
        <v>1371</v>
      </c>
    </row>
    <row r="80" s="100" customFormat="1" ht="15" customHeight="1" spans="1:18">
      <c r="A80" s="103" t="s">
        <v>337</v>
      </c>
      <c r="B80" s="103" t="s">
        <v>337</v>
      </c>
      <c r="C80" s="103" t="s">
        <v>337</v>
      </c>
      <c r="D80" s="103" t="s">
        <v>337</v>
      </c>
      <c r="E80" s="103" t="s">
        <v>337</v>
      </c>
      <c r="F80" s="103" t="s">
        <v>337</v>
      </c>
      <c r="G80" s="103" t="s">
        <v>337</v>
      </c>
      <c r="H80" s="103" t="s">
        <v>337</v>
      </c>
      <c r="I80" s="103" t="s">
        <v>337</v>
      </c>
      <c r="J80" s="103" t="s">
        <v>1599</v>
      </c>
      <c r="K80" s="103" t="s">
        <v>1600</v>
      </c>
      <c r="L80" s="103" t="s">
        <v>1145</v>
      </c>
      <c r="M80" s="103" t="s">
        <v>352</v>
      </c>
      <c r="N80" s="103" t="s">
        <v>1601</v>
      </c>
      <c r="O80" s="111">
        <v>37.52</v>
      </c>
      <c r="P80" s="103" t="s">
        <v>1370</v>
      </c>
      <c r="Q80" s="111">
        <v>4.88</v>
      </c>
      <c r="R80" s="103" t="s">
        <v>1371</v>
      </c>
    </row>
    <row r="81" s="100" customFormat="1" ht="15" customHeight="1" spans="1:18">
      <c r="A81" s="103" t="s">
        <v>337</v>
      </c>
      <c r="B81" s="103" t="s">
        <v>337</v>
      </c>
      <c r="C81" s="103" t="s">
        <v>337</v>
      </c>
      <c r="D81" s="103" t="s">
        <v>337</v>
      </c>
      <c r="E81" s="103" t="s">
        <v>337</v>
      </c>
      <c r="F81" s="103" t="s">
        <v>337</v>
      </c>
      <c r="G81" s="103" t="s">
        <v>337</v>
      </c>
      <c r="H81" s="103" t="s">
        <v>337</v>
      </c>
      <c r="I81" s="103" t="s">
        <v>337</v>
      </c>
      <c r="J81" s="103" t="s">
        <v>1599</v>
      </c>
      <c r="K81" s="103" t="s">
        <v>1602</v>
      </c>
      <c r="L81" s="103" t="s">
        <v>1145</v>
      </c>
      <c r="M81" s="103" t="s">
        <v>352</v>
      </c>
      <c r="N81" s="103" t="s">
        <v>1603</v>
      </c>
      <c r="O81" s="111">
        <v>30.09</v>
      </c>
      <c r="P81" s="103" t="s">
        <v>1370</v>
      </c>
      <c r="Q81" s="111">
        <v>3.91</v>
      </c>
      <c r="R81" s="103" t="s">
        <v>1371</v>
      </c>
    </row>
    <row r="82" s="100" customFormat="1" ht="15" customHeight="1" spans="1:18">
      <c r="A82" s="103" t="s">
        <v>337</v>
      </c>
      <c r="B82" s="103" t="s">
        <v>337</v>
      </c>
      <c r="C82" s="103" t="s">
        <v>337</v>
      </c>
      <c r="D82" s="103" t="s">
        <v>337</v>
      </c>
      <c r="E82" s="103" t="s">
        <v>337</v>
      </c>
      <c r="F82" s="103" t="s">
        <v>337</v>
      </c>
      <c r="G82" s="103" t="s">
        <v>337</v>
      </c>
      <c r="H82" s="103" t="s">
        <v>337</v>
      </c>
      <c r="I82" s="103" t="s">
        <v>337</v>
      </c>
      <c r="J82" s="103" t="s">
        <v>1599</v>
      </c>
      <c r="K82" s="103" t="s">
        <v>1604</v>
      </c>
      <c r="L82" s="103" t="s">
        <v>1145</v>
      </c>
      <c r="M82" s="103" t="s">
        <v>352</v>
      </c>
      <c r="N82" s="103" t="s">
        <v>1605</v>
      </c>
      <c r="O82" s="111">
        <v>33.63</v>
      </c>
      <c r="P82" s="103" t="s">
        <v>1370</v>
      </c>
      <c r="Q82" s="111">
        <v>4.37</v>
      </c>
      <c r="R82" s="103" t="s">
        <v>1371</v>
      </c>
    </row>
    <row r="83" s="100" customFormat="1" ht="15" customHeight="1" spans="1:18">
      <c r="A83" s="103" t="s">
        <v>337</v>
      </c>
      <c r="B83" s="103" t="s">
        <v>337</v>
      </c>
      <c r="C83" s="103" t="s">
        <v>337</v>
      </c>
      <c r="D83" s="103" t="s">
        <v>337</v>
      </c>
      <c r="E83" s="103" t="s">
        <v>337</v>
      </c>
      <c r="F83" s="103" t="s">
        <v>337</v>
      </c>
      <c r="G83" s="103" t="s">
        <v>337</v>
      </c>
      <c r="H83" s="103" t="s">
        <v>337</v>
      </c>
      <c r="I83" s="103" t="s">
        <v>337</v>
      </c>
      <c r="J83" s="103" t="s">
        <v>1599</v>
      </c>
      <c r="K83" s="103" t="s">
        <v>1606</v>
      </c>
      <c r="L83" s="103" t="s">
        <v>1145</v>
      </c>
      <c r="M83" s="103" t="s">
        <v>352</v>
      </c>
      <c r="N83" s="103" t="s">
        <v>1607</v>
      </c>
      <c r="O83" s="111">
        <v>134.51</v>
      </c>
      <c r="P83" s="103" t="s">
        <v>1370</v>
      </c>
      <c r="Q83" s="111">
        <v>17.49</v>
      </c>
      <c r="R83" s="103" t="s">
        <v>1371</v>
      </c>
    </row>
    <row r="84" s="100" customFormat="1" ht="15" customHeight="1" spans="1:18">
      <c r="A84" s="103" t="s">
        <v>337</v>
      </c>
      <c r="B84" s="103" t="s">
        <v>337</v>
      </c>
      <c r="C84" s="103" t="s">
        <v>337</v>
      </c>
      <c r="D84" s="103" t="s">
        <v>337</v>
      </c>
      <c r="E84" s="103" t="s">
        <v>337</v>
      </c>
      <c r="F84" s="103" t="s">
        <v>337</v>
      </c>
      <c r="G84" s="103" t="s">
        <v>337</v>
      </c>
      <c r="H84" s="103" t="s">
        <v>337</v>
      </c>
      <c r="I84" s="103" t="s">
        <v>337</v>
      </c>
      <c r="J84" s="103" t="s">
        <v>1608</v>
      </c>
      <c r="K84" s="103" t="s">
        <v>1609</v>
      </c>
      <c r="L84" s="103" t="s">
        <v>1165</v>
      </c>
      <c r="M84" s="103" t="s">
        <v>342</v>
      </c>
      <c r="N84" s="103" t="s">
        <v>1610</v>
      </c>
      <c r="O84" s="111">
        <v>26318.58</v>
      </c>
      <c r="P84" s="103" t="s">
        <v>1370</v>
      </c>
      <c r="Q84" s="111">
        <v>3421.42</v>
      </c>
      <c r="R84" s="103" t="s">
        <v>1371</v>
      </c>
    </row>
    <row r="85" s="100" customFormat="1" ht="15" customHeight="1" spans="1:18">
      <c r="A85" s="103" t="s">
        <v>1078</v>
      </c>
      <c r="B85" s="103" t="s">
        <v>1611</v>
      </c>
      <c r="C85" s="103" t="s">
        <v>94</v>
      </c>
      <c r="D85" s="103" t="s">
        <v>1361</v>
      </c>
      <c r="E85" s="103" t="s">
        <v>1362</v>
      </c>
      <c r="F85" s="103" t="s">
        <v>1363</v>
      </c>
      <c r="G85" s="103" t="s">
        <v>1051</v>
      </c>
      <c r="H85" s="103" t="s">
        <v>1547</v>
      </c>
      <c r="I85" s="103" t="s">
        <v>337</v>
      </c>
      <c r="J85" s="103" t="s">
        <v>1366</v>
      </c>
      <c r="K85" s="103" t="s">
        <v>1473</v>
      </c>
      <c r="L85" s="103" t="s">
        <v>1368</v>
      </c>
      <c r="M85" s="103" t="s">
        <v>342</v>
      </c>
      <c r="N85" s="103" t="s">
        <v>1474</v>
      </c>
      <c r="O85" s="111">
        <v>33929.2</v>
      </c>
      <c r="P85" s="103" t="s">
        <v>1370</v>
      </c>
      <c r="Q85" s="111">
        <v>4410.8</v>
      </c>
      <c r="R85" s="103" t="s">
        <v>1371</v>
      </c>
    </row>
    <row r="86" s="100" customFormat="1" ht="15" customHeight="1" spans="1:18">
      <c r="A86" s="103" t="s">
        <v>337</v>
      </c>
      <c r="B86" s="103" t="s">
        <v>337</v>
      </c>
      <c r="C86" s="103" t="s">
        <v>337</v>
      </c>
      <c r="D86" s="103" t="s">
        <v>337</v>
      </c>
      <c r="E86" s="103" t="s">
        <v>337</v>
      </c>
      <c r="F86" s="103" t="s">
        <v>337</v>
      </c>
      <c r="G86" s="103" t="s">
        <v>337</v>
      </c>
      <c r="H86" s="103" t="s">
        <v>337</v>
      </c>
      <c r="I86" s="103" t="s">
        <v>337</v>
      </c>
      <c r="J86" s="103" t="s">
        <v>1372</v>
      </c>
      <c r="K86" s="103" t="s">
        <v>1373</v>
      </c>
      <c r="L86" s="103" t="s">
        <v>1145</v>
      </c>
      <c r="M86" s="103" t="s">
        <v>342</v>
      </c>
      <c r="N86" s="103" t="s">
        <v>1374</v>
      </c>
      <c r="O86" s="111">
        <v>1115.04</v>
      </c>
      <c r="P86" s="103" t="s">
        <v>1370</v>
      </c>
      <c r="Q86" s="111">
        <v>144.96</v>
      </c>
      <c r="R86" s="103" t="s">
        <v>1371</v>
      </c>
    </row>
    <row r="87" s="100" customFormat="1" ht="15" customHeight="1" spans="1:18">
      <c r="A87" s="103" t="s">
        <v>337</v>
      </c>
      <c r="B87" s="103" t="s">
        <v>337</v>
      </c>
      <c r="C87" s="103" t="s">
        <v>337</v>
      </c>
      <c r="D87" s="103" t="s">
        <v>337</v>
      </c>
      <c r="E87" s="103" t="s">
        <v>337</v>
      </c>
      <c r="F87" s="103" t="s">
        <v>337</v>
      </c>
      <c r="G87" s="103" t="s">
        <v>337</v>
      </c>
      <c r="H87" s="103" t="s">
        <v>337</v>
      </c>
      <c r="I87" s="103" t="s">
        <v>337</v>
      </c>
      <c r="J87" s="103" t="s">
        <v>1375</v>
      </c>
      <c r="K87" s="103" t="s">
        <v>1376</v>
      </c>
      <c r="L87" s="103" t="s">
        <v>1145</v>
      </c>
      <c r="M87" s="103" t="s">
        <v>342</v>
      </c>
      <c r="N87" s="103" t="s">
        <v>1377</v>
      </c>
      <c r="O87" s="111">
        <v>973.45</v>
      </c>
      <c r="P87" s="103" t="s">
        <v>1370</v>
      </c>
      <c r="Q87" s="111">
        <v>126.55</v>
      </c>
      <c r="R87" s="103" t="s">
        <v>1371</v>
      </c>
    </row>
    <row r="88" s="100" customFormat="1" ht="15" customHeight="1" spans="1:18">
      <c r="A88" s="103" t="s">
        <v>337</v>
      </c>
      <c r="B88" s="103" t="s">
        <v>337</v>
      </c>
      <c r="C88" s="103" t="s">
        <v>337</v>
      </c>
      <c r="D88" s="103" t="s">
        <v>337</v>
      </c>
      <c r="E88" s="103" t="s">
        <v>337</v>
      </c>
      <c r="F88" s="103" t="s">
        <v>337</v>
      </c>
      <c r="G88" s="103" t="s">
        <v>337</v>
      </c>
      <c r="H88" s="103" t="s">
        <v>337</v>
      </c>
      <c r="I88" s="103" t="s">
        <v>337</v>
      </c>
      <c r="J88" s="103" t="s">
        <v>1378</v>
      </c>
      <c r="K88" s="103" t="s">
        <v>1475</v>
      </c>
      <c r="L88" s="103" t="s">
        <v>1145</v>
      </c>
      <c r="M88" s="103" t="s">
        <v>342</v>
      </c>
      <c r="N88" s="103" t="s">
        <v>1476</v>
      </c>
      <c r="O88" s="111">
        <v>424.78</v>
      </c>
      <c r="P88" s="103" t="s">
        <v>1370</v>
      </c>
      <c r="Q88" s="111">
        <v>55.22</v>
      </c>
      <c r="R88" s="103" t="s">
        <v>1371</v>
      </c>
    </row>
    <row r="89" s="100" customFormat="1" ht="15" customHeight="1" spans="1:18">
      <c r="A89" s="103" t="s">
        <v>1078</v>
      </c>
      <c r="B89" s="103" t="s">
        <v>1612</v>
      </c>
      <c r="C89" s="103" t="s">
        <v>108</v>
      </c>
      <c r="D89" s="103" t="s">
        <v>1052</v>
      </c>
      <c r="E89" s="103" t="s">
        <v>1613</v>
      </c>
      <c r="F89" s="103" t="s">
        <v>1614</v>
      </c>
      <c r="G89" s="103" t="s">
        <v>989</v>
      </c>
      <c r="H89" s="103" t="s">
        <v>1547</v>
      </c>
      <c r="I89" s="103" t="s">
        <v>337</v>
      </c>
      <c r="J89" s="103" t="s">
        <v>1366</v>
      </c>
      <c r="K89" s="103" t="s">
        <v>1615</v>
      </c>
      <c r="L89" s="103" t="s">
        <v>1368</v>
      </c>
      <c r="M89" s="103" t="s">
        <v>342</v>
      </c>
      <c r="N89" s="103" t="s">
        <v>1616</v>
      </c>
      <c r="O89" s="111">
        <v>240707.96</v>
      </c>
      <c r="P89" s="103" t="s">
        <v>1370</v>
      </c>
      <c r="Q89" s="111">
        <v>31292.04</v>
      </c>
      <c r="R89" s="103" t="s">
        <v>1371</v>
      </c>
    </row>
    <row r="90" s="100" customFormat="1" ht="15" customHeight="1" spans="1:18">
      <c r="A90" s="103" t="s">
        <v>1078</v>
      </c>
      <c r="B90" s="103" t="s">
        <v>1617</v>
      </c>
      <c r="C90" s="103" t="s">
        <v>99</v>
      </c>
      <c r="D90" s="103" t="s">
        <v>1618</v>
      </c>
      <c r="E90" s="103" t="s">
        <v>1619</v>
      </c>
      <c r="F90" s="103" t="s">
        <v>1620</v>
      </c>
      <c r="G90" s="103" t="s">
        <v>989</v>
      </c>
      <c r="H90" s="103" t="s">
        <v>1547</v>
      </c>
      <c r="I90" s="103" t="s">
        <v>337</v>
      </c>
      <c r="J90" s="103" t="s">
        <v>1366</v>
      </c>
      <c r="K90" s="103" t="s">
        <v>1621</v>
      </c>
      <c r="L90" s="103" t="s">
        <v>1368</v>
      </c>
      <c r="M90" s="103" t="s">
        <v>358</v>
      </c>
      <c r="N90" s="103" t="s">
        <v>1622</v>
      </c>
      <c r="O90" s="111">
        <v>68141.59</v>
      </c>
      <c r="P90" s="103" t="s">
        <v>1370</v>
      </c>
      <c r="Q90" s="111">
        <v>8858.41</v>
      </c>
      <c r="R90" s="103" t="s">
        <v>1371</v>
      </c>
    </row>
    <row r="91" s="100" customFormat="1" ht="15" customHeight="1" spans="1:18">
      <c r="A91" s="103" t="s">
        <v>337</v>
      </c>
      <c r="B91" s="103" t="s">
        <v>337</v>
      </c>
      <c r="C91" s="103" t="s">
        <v>337</v>
      </c>
      <c r="D91" s="103" t="s">
        <v>337</v>
      </c>
      <c r="E91" s="103" t="s">
        <v>337</v>
      </c>
      <c r="F91" s="103" t="s">
        <v>337</v>
      </c>
      <c r="G91" s="103" t="s">
        <v>337</v>
      </c>
      <c r="H91" s="103" t="s">
        <v>337</v>
      </c>
      <c r="I91" s="103" t="s">
        <v>337</v>
      </c>
      <c r="J91" s="103" t="s">
        <v>1366</v>
      </c>
      <c r="K91" s="103" t="s">
        <v>1623</v>
      </c>
      <c r="L91" s="103" t="s">
        <v>1368</v>
      </c>
      <c r="M91" s="103" t="s">
        <v>382</v>
      </c>
      <c r="N91" s="103" t="s">
        <v>1622</v>
      </c>
      <c r="O91" s="111">
        <v>136283.19</v>
      </c>
      <c r="P91" s="103" t="s">
        <v>1370</v>
      </c>
      <c r="Q91" s="111">
        <v>17716.81</v>
      </c>
      <c r="R91" s="103" t="s">
        <v>1371</v>
      </c>
    </row>
    <row r="92" s="100" customFormat="1" ht="15" customHeight="1" spans="1:18">
      <c r="A92" s="103" t="s">
        <v>337</v>
      </c>
      <c r="B92" s="103" t="s">
        <v>337</v>
      </c>
      <c r="C92" s="103" t="s">
        <v>337</v>
      </c>
      <c r="D92" s="103" t="s">
        <v>337</v>
      </c>
      <c r="E92" s="103" t="s">
        <v>337</v>
      </c>
      <c r="F92" s="103" t="s">
        <v>337</v>
      </c>
      <c r="G92" s="103" t="s">
        <v>337</v>
      </c>
      <c r="H92" s="103" t="s">
        <v>337</v>
      </c>
      <c r="I92" s="103" t="s">
        <v>337</v>
      </c>
      <c r="J92" s="103" t="s">
        <v>1366</v>
      </c>
      <c r="K92" s="103" t="s">
        <v>1624</v>
      </c>
      <c r="L92" s="103" t="s">
        <v>1368</v>
      </c>
      <c r="M92" s="103" t="s">
        <v>358</v>
      </c>
      <c r="N92" s="103" t="s">
        <v>1369</v>
      </c>
      <c r="O92" s="111">
        <v>73008.85</v>
      </c>
      <c r="P92" s="103" t="s">
        <v>1370</v>
      </c>
      <c r="Q92" s="111">
        <v>9491.15</v>
      </c>
      <c r="R92" s="103" t="s">
        <v>1371</v>
      </c>
    </row>
    <row r="93" s="100" customFormat="1" ht="15" customHeight="1" spans="1:18">
      <c r="A93" s="103" t="s">
        <v>1078</v>
      </c>
      <c r="B93" s="103" t="s">
        <v>1625</v>
      </c>
      <c r="C93" s="103" t="s">
        <v>111</v>
      </c>
      <c r="D93" s="103" t="s">
        <v>1626</v>
      </c>
      <c r="E93" s="103" t="s">
        <v>1627</v>
      </c>
      <c r="F93" s="103" t="s">
        <v>1628</v>
      </c>
      <c r="G93" s="103" t="s">
        <v>909</v>
      </c>
      <c r="H93" s="103" t="s">
        <v>1547</v>
      </c>
      <c r="I93" s="103" t="s">
        <v>337</v>
      </c>
      <c r="J93" s="103" t="s">
        <v>1366</v>
      </c>
      <c r="K93" s="103" t="s">
        <v>1629</v>
      </c>
      <c r="L93" s="103" t="s">
        <v>1165</v>
      </c>
      <c r="M93" s="103" t="s">
        <v>334</v>
      </c>
      <c r="N93" s="103" t="s">
        <v>1630</v>
      </c>
      <c r="O93" s="111">
        <v>14159.29</v>
      </c>
      <c r="P93" s="103" t="s">
        <v>1370</v>
      </c>
      <c r="Q93" s="111">
        <v>1840.71</v>
      </c>
      <c r="R93" s="103" t="s">
        <v>1371</v>
      </c>
    </row>
    <row r="94" s="100" customFormat="1" ht="15" customHeight="1" spans="1:18">
      <c r="A94" s="103" t="s">
        <v>1078</v>
      </c>
      <c r="B94" s="103" t="s">
        <v>1631</v>
      </c>
      <c r="C94" s="103" t="s">
        <v>96</v>
      </c>
      <c r="D94" s="103" t="s">
        <v>1632</v>
      </c>
      <c r="E94" s="103" t="s">
        <v>1633</v>
      </c>
      <c r="F94" s="103" t="s">
        <v>1634</v>
      </c>
      <c r="G94" s="103" t="s">
        <v>909</v>
      </c>
      <c r="H94" s="103" t="s">
        <v>1547</v>
      </c>
      <c r="I94" s="103" t="s">
        <v>337</v>
      </c>
      <c r="J94" s="103" t="s">
        <v>1423</v>
      </c>
      <c r="K94" s="103" t="s">
        <v>1424</v>
      </c>
      <c r="L94" s="103" t="s">
        <v>1145</v>
      </c>
      <c r="M94" s="103" t="s">
        <v>352</v>
      </c>
      <c r="N94" s="103" t="s">
        <v>1425</v>
      </c>
      <c r="O94" s="111">
        <v>19823.01</v>
      </c>
      <c r="P94" s="103" t="s">
        <v>1370</v>
      </c>
      <c r="Q94" s="111">
        <v>2576.99</v>
      </c>
      <c r="R94" s="103" t="s">
        <v>1371</v>
      </c>
    </row>
    <row r="95" s="100" customFormat="1" ht="15" customHeight="1" spans="1:18">
      <c r="A95" s="103" t="s">
        <v>337</v>
      </c>
      <c r="B95" s="103" t="s">
        <v>337</v>
      </c>
      <c r="C95" s="103" t="s">
        <v>337</v>
      </c>
      <c r="D95" s="103" t="s">
        <v>337</v>
      </c>
      <c r="E95" s="103" t="s">
        <v>337</v>
      </c>
      <c r="F95" s="103" t="s">
        <v>337</v>
      </c>
      <c r="G95" s="103" t="s">
        <v>337</v>
      </c>
      <c r="H95" s="103" t="s">
        <v>337</v>
      </c>
      <c r="I95" s="103" t="s">
        <v>337</v>
      </c>
      <c r="J95" s="103" t="s">
        <v>1423</v>
      </c>
      <c r="K95" s="103" t="s">
        <v>1635</v>
      </c>
      <c r="L95" s="103" t="s">
        <v>1145</v>
      </c>
      <c r="M95" s="103" t="s">
        <v>342</v>
      </c>
      <c r="N95" s="103" t="s">
        <v>1425</v>
      </c>
      <c r="O95" s="111">
        <v>9911.5</v>
      </c>
      <c r="P95" s="103" t="s">
        <v>1370</v>
      </c>
      <c r="Q95" s="111">
        <v>1288.5</v>
      </c>
      <c r="R95" s="103" t="s">
        <v>1371</v>
      </c>
    </row>
    <row r="96" s="100" customFormat="1" ht="15" customHeight="1" spans="1:18">
      <c r="A96" s="103" t="s">
        <v>1078</v>
      </c>
      <c r="B96" s="103" t="s">
        <v>1636</v>
      </c>
      <c r="C96" s="103" t="s">
        <v>106</v>
      </c>
      <c r="D96" s="103" t="s">
        <v>1637</v>
      </c>
      <c r="E96" s="103" t="s">
        <v>1638</v>
      </c>
      <c r="F96" s="103" t="s">
        <v>1639</v>
      </c>
      <c r="G96" s="103" t="s">
        <v>986</v>
      </c>
      <c r="H96" s="103" t="s">
        <v>1547</v>
      </c>
      <c r="I96" s="103" t="s">
        <v>337</v>
      </c>
      <c r="J96" s="103" t="s">
        <v>1640</v>
      </c>
      <c r="K96" s="103" t="s">
        <v>1579</v>
      </c>
      <c r="L96" s="103" t="s">
        <v>1145</v>
      </c>
      <c r="M96" s="103" t="s">
        <v>348</v>
      </c>
      <c r="N96" s="103" t="s">
        <v>1580</v>
      </c>
      <c r="O96" s="111">
        <v>1099.12</v>
      </c>
      <c r="P96" s="103" t="s">
        <v>1370</v>
      </c>
      <c r="Q96" s="111">
        <v>142.88</v>
      </c>
      <c r="R96" s="103" t="s">
        <v>1371</v>
      </c>
    </row>
    <row r="97" s="100" customFormat="1" ht="15" customHeight="1" spans="1:18">
      <c r="A97" s="103" t="s">
        <v>337</v>
      </c>
      <c r="B97" s="103" t="s">
        <v>337</v>
      </c>
      <c r="C97" s="103" t="s">
        <v>337</v>
      </c>
      <c r="D97" s="103" t="s">
        <v>337</v>
      </c>
      <c r="E97" s="103" t="s">
        <v>337</v>
      </c>
      <c r="F97" s="103" t="s">
        <v>337</v>
      </c>
      <c r="G97" s="103" t="s">
        <v>337</v>
      </c>
      <c r="H97" s="103" t="s">
        <v>337</v>
      </c>
      <c r="I97" s="103" t="s">
        <v>337</v>
      </c>
      <c r="J97" s="103" t="s">
        <v>1640</v>
      </c>
      <c r="K97" s="103" t="s">
        <v>1581</v>
      </c>
      <c r="L97" s="103" t="s">
        <v>1145</v>
      </c>
      <c r="M97" s="103" t="s">
        <v>358</v>
      </c>
      <c r="N97" s="103" t="s">
        <v>1582</v>
      </c>
      <c r="O97" s="111">
        <v>1924.78</v>
      </c>
      <c r="P97" s="103" t="s">
        <v>1370</v>
      </c>
      <c r="Q97" s="111">
        <v>250.22</v>
      </c>
      <c r="R97" s="103" t="s">
        <v>1371</v>
      </c>
    </row>
    <row r="98" s="100" customFormat="1" ht="15" customHeight="1" spans="1:18">
      <c r="A98" s="103" t="s">
        <v>337</v>
      </c>
      <c r="B98" s="103" t="s">
        <v>337</v>
      </c>
      <c r="C98" s="103" t="s">
        <v>337</v>
      </c>
      <c r="D98" s="103" t="s">
        <v>337</v>
      </c>
      <c r="E98" s="103" t="s">
        <v>337</v>
      </c>
      <c r="F98" s="103" t="s">
        <v>337</v>
      </c>
      <c r="G98" s="103" t="s">
        <v>337</v>
      </c>
      <c r="H98" s="103" t="s">
        <v>337</v>
      </c>
      <c r="I98" s="103" t="s">
        <v>337</v>
      </c>
      <c r="J98" s="103" t="s">
        <v>1398</v>
      </c>
      <c r="K98" s="103" t="s">
        <v>1470</v>
      </c>
      <c r="L98" s="103" t="s">
        <v>1165</v>
      </c>
      <c r="M98" s="103" t="s">
        <v>362</v>
      </c>
      <c r="N98" s="103" t="s">
        <v>1471</v>
      </c>
      <c r="O98" s="111">
        <v>3504.42</v>
      </c>
      <c r="P98" s="103" t="s">
        <v>1370</v>
      </c>
      <c r="Q98" s="111">
        <v>455.58</v>
      </c>
      <c r="R98" s="103" t="s">
        <v>1371</v>
      </c>
    </row>
    <row r="99" s="100" customFormat="1" ht="15" customHeight="1" spans="1:18">
      <c r="A99" s="103" t="s">
        <v>337</v>
      </c>
      <c r="B99" s="103" t="s">
        <v>337</v>
      </c>
      <c r="C99" s="103" t="s">
        <v>337</v>
      </c>
      <c r="D99" s="103" t="s">
        <v>337</v>
      </c>
      <c r="E99" s="103" t="s">
        <v>337</v>
      </c>
      <c r="F99" s="103" t="s">
        <v>337</v>
      </c>
      <c r="G99" s="103" t="s">
        <v>337</v>
      </c>
      <c r="H99" s="103" t="s">
        <v>337</v>
      </c>
      <c r="I99" s="103" t="s">
        <v>337</v>
      </c>
      <c r="J99" s="103" t="s">
        <v>1431</v>
      </c>
      <c r="K99" s="103" t="s">
        <v>1455</v>
      </c>
      <c r="L99" s="103" t="s">
        <v>1145</v>
      </c>
      <c r="M99" s="103" t="s">
        <v>429</v>
      </c>
      <c r="N99" s="103" t="s">
        <v>1641</v>
      </c>
      <c r="O99" s="111">
        <v>1681.42</v>
      </c>
      <c r="P99" s="103" t="s">
        <v>1370</v>
      </c>
      <c r="Q99" s="111">
        <v>218.58</v>
      </c>
      <c r="R99" s="103" t="s">
        <v>1371</v>
      </c>
    </row>
    <row r="100" s="100" customFormat="1" ht="15" customHeight="1" spans="1:18">
      <c r="A100" s="103" t="s">
        <v>337</v>
      </c>
      <c r="B100" s="103" t="s">
        <v>337</v>
      </c>
      <c r="C100" s="103" t="s">
        <v>337</v>
      </c>
      <c r="D100" s="103" t="s">
        <v>337</v>
      </c>
      <c r="E100" s="103" t="s">
        <v>337</v>
      </c>
      <c r="F100" s="103" t="s">
        <v>337</v>
      </c>
      <c r="G100" s="103" t="s">
        <v>337</v>
      </c>
      <c r="H100" s="103" t="s">
        <v>337</v>
      </c>
      <c r="I100" s="103" t="s">
        <v>337</v>
      </c>
      <c r="J100" s="103" t="s">
        <v>1431</v>
      </c>
      <c r="K100" s="103" t="s">
        <v>1457</v>
      </c>
      <c r="L100" s="103" t="s">
        <v>1145</v>
      </c>
      <c r="M100" s="103" t="s">
        <v>429</v>
      </c>
      <c r="N100" s="103" t="s">
        <v>1642</v>
      </c>
      <c r="O100" s="111">
        <v>7079.65</v>
      </c>
      <c r="P100" s="103" t="s">
        <v>1370</v>
      </c>
      <c r="Q100" s="111">
        <v>920.35</v>
      </c>
      <c r="R100" s="103" t="s">
        <v>1371</v>
      </c>
    </row>
    <row r="101" s="100" customFormat="1" ht="15" customHeight="1" spans="1:18">
      <c r="A101" s="103" t="s">
        <v>337</v>
      </c>
      <c r="B101" s="103" t="s">
        <v>337</v>
      </c>
      <c r="C101" s="103" t="s">
        <v>337</v>
      </c>
      <c r="D101" s="103" t="s">
        <v>337</v>
      </c>
      <c r="E101" s="103" t="s">
        <v>337</v>
      </c>
      <c r="F101" s="103" t="s">
        <v>337</v>
      </c>
      <c r="G101" s="103" t="s">
        <v>337</v>
      </c>
      <c r="H101" s="103" t="s">
        <v>337</v>
      </c>
      <c r="I101" s="103" t="s">
        <v>337</v>
      </c>
      <c r="J101" s="103" t="s">
        <v>1398</v>
      </c>
      <c r="K101" s="103" t="s">
        <v>1459</v>
      </c>
      <c r="L101" s="103" t="s">
        <v>1165</v>
      </c>
      <c r="M101" s="103" t="s">
        <v>382</v>
      </c>
      <c r="N101" s="103" t="s">
        <v>1528</v>
      </c>
      <c r="O101" s="111">
        <v>19115.04</v>
      </c>
      <c r="P101" s="103" t="s">
        <v>1370</v>
      </c>
      <c r="Q101" s="111">
        <v>2484.96</v>
      </c>
      <c r="R101" s="103" t="s">
        <v>1371</v>
      </c>
    </row>
    <row r="102" s="100" customFormat="1" ht="15" customHeight="1" spans="1:18">
      <c r="A102" s="103" t="s">
        <v>1078</v>
      </c>
      <c r="B102" s="103" t="s">
        <v>1643</v>
      </c>
      <c r="C102" s="103" t="s">
        <v>89</v>
      </c>
      <c r="D102" s="103" t="s">
        <v>1644</v>
      </c>
      <c r="E102" s="103" t="s">
        <v>1645</v>
      </c>
      <c r="F102" s="103" t="s">
        <v>1646</v>
      </c>
      <c r="G102" s="103" t="s">
        <v>986</v>
      </c>
      <c r="H102" s="103" t="s">
        <v>1547</v>
      </c>
      <c r="I102" s="103" t="s">
        <v>337</v>
      </c>
      <c r="J102" s="103" t="s">
        <v>1647</v>
      </c>
      <c r="K102" s="103" t="s">
        <v>1648</v>
      </c>
      <c r="L102" s="103" t="s">
        <v>1145</v>
      </c>
      <c r="M102" s="103" t="s">
        <v>342</v>
      </c>
      <c r="N102" s="103" t="s">
        <v>1649</v>
      </c>
      <c r="O102" s="111">
        <v>1628.32</v>
      </c>
      <c r="P102" s="103" t="s">
        <v>1370</v>
      </c>
      <c r="Q102" s="111">
        <v>211.68</v>
      </c>
      <c r="R102" s="103" t="s">
        <v>1371</v>
      </c>
    </row>
    <row r="103" s="100" customFormat="1" ht="15" customHeight="1" spans="1:18">
      <c r="A103" s="103" t="s">
        <v>337</v>
      </c>
      <c r="B103" s="103" t="s">
        <v>337</v>
      </c>
      <c r="C103" s="103" t="s">
        <v>337</v>
      </c>
      <c r="D103" s="103" t="s">
        <v>337</v>
      </c>
      <c r="E103" s="103" t="s">
        <v>337</v>
      </c>
      <c r="F103" s="103" t="s">
        <v>337</v>
      </c>
      <c r="G103" s="103" t="s">
        <v>337</v>
      </c>
      <c r="H103" s="103" t="s">
        <v>337</v>
      </c>
      <c r="I103" s="103" t="s">
        <v>337</v>
      </c>
      <c r="J103" s="103" t="s">
        <v>1486</v>
      </c>
      <c r="K103" s="103" t="s">
        <v>1650</v>
      </c>
      <c r="L103" s="103" t="s">
        <v>1145</v>
      </c>
      <c r="M103" s="103" t="s">
        <v>539</v>
      </c>
      <c r="N103" s="103" t="s">
        <v>1651</v>
      </c>
      <c r="O103" s="111">
        <v>451.33</v>
      </c>
      <c r="P103" s="103" t="s">
        <v>1370</v>
      </c>
      <c r="Q103" s="111">
        <v>58.67</v>
      </c>
      <c r="R103" s="103" t="s">
        <v>1371</v>
      </c>
    </row>
    <row r="104" s="100" customFormat="1" ht="15" customHeight="1" spans="1:18">
      <c r="A104" s="103" t="s">
        <v>337</v>
      </c>
      <c r="B104" s="103" t="s">
        <v>337</v>
      </c>
      <c r="C104" s="103" t="s">
        <v>337</v>
      </c>
      <c r="D104" s="103" t="s">
        <v>337</v>
      </c>
      <c r="E104" s="103" t="s">
        <v>337</v>
      </c>
      <c r="F104" s="103" t="s">
        <v>337</v>
      </c>
      <c r="G104" s="103" t="s">
        <v>337</v>
      </c>
      <c r="H104" s="103" t="s">
        <v>337</v>
      </c>
      <c r="I104" s="103" t="s">
        <v>337</v>
      </c>
      <c r="J104" s="103" t="s">
        <v>1652</v>
      </c>
      <c r="K104" s="103" t="s">
        <v>1653</v>
      </c>
      <c r="L104" s="103" t="s">
        <v>1145</v>
      </c>
      <c r="M104" s="103" t="s">
        <v>539</v>
      </c>
      <c r="N104" s="103" t="s">
        <v>1654</v>
      </c>
      <c r="O104" s="111">
        <v>238.94</v>
      </c>
      <c r="P104" s="103" t="s">
        <v>1370</v>
      </c>
      <c r="Q104" s="111">
        <v>31.06</v>
      </c>
      <c r="R104" s="103" t="s">
        <v>1371</v>
      </c>
    </row>
    <row r="105" s="100" customFormat="1" ht="15" customHeight="1" spans="1:18">
      <c r="A105" s="103" t="s">
        <v>337</v>
      </c>
      <c r="B105" s="103" t="s">
        <v>337</v>
      </c>
      <c r="C105" s="103" t="s">
        <v>337</v>
      </c>
      <c r="D105" s="103" t="s">
        <v>337</v>
      </c>
      <c r="E105" s="103" t="s">
        <v>337</v>
      </c>
      <c r="F105" s="103" t="s">
        <v>337</v>
      </c>
      <c r="G105" s="103" t="s">
        <v>337</v>
      </c>
      <c r="H105" s="103" t="s">
        <v>337</v>
      </c>
      <c r="I105" s="103" t="s">
        <v>337</v>
      </c>
      <c r="J105" s="103" t="s">
        <v>1575</v>
      </c>
      <c r="K105" s="103" t="s">
        <v>1655</v>
      </c>
      <c r="L105" s="103" t="s">
        <v>1145</v>
      </c>
      <c r="M105" s="103" t="s">
        <v>352</v>
      </c>
      <c r="N105" s="103" t="s">
        <v>1656</v>
      </c>
      <c r="O105" s="111">
        <v>81.42</v>
      </c>
      <c r="P105" s="103" t="s">
        <v>1370</v>
      </c>
      <c r="Q105" s="111">
        <v>10.58</v>
      </c>
      <c r="R105" s="103" t="s">
        <v>1371</v>
      </c>
    </row>
    <row r="106" s="100" customFormat="1" ht="15" customHeight="1" spans="1:18">
      <c r="A106" s="103" t="s">
        <v>337</v>
      </c>
      <c r="B106" s="103" t="s">
        <v>337</v>
      </c>
      <c r="C106" s="103" t="s">
        <v>337</v>
      </c>
      <c r="D106" s="103" t="s">
        <v>337</v>
      </c>
      <c r="E106" s="103" t="s">
        <v>337</v>
      </c>
      <c r="F106" s="103" t="s">
        <v>337</v>
      </c>
      <c r="G106" s="103" t="s">
        <v>337</v>
      </c>
      <c r="H106" s="103" t="s">
        <v>337</v>
      </c>
      <c r="I106" s="103" t="s">
        <v>337</v>
      </c>
      <c r="J106" s="103" t="s">
        <v>1657</v>
      </c>
      <c r="K106" s="103" t="s">
        <v>1658</v>
      </c>
      <c r="L106" s="103" t="s">
        <v>1168</v>
      </c>
      <c r="M106" s="103" t="s">
        <v>334</v>
      </c>
      <c r="N106" s="103" t="s">
        <v>1659</v>
      </c>
      <c r="O106" s="111">
        <v>20318.58</v>
      </c>
      <c r="P106" s="103" t="s">
        <v>1370</v>
      </c>
      <c r="Q106" s="111">
        <v>2641.42</v>
      </c>
      <c r="R106" s="103" t="s">
        <v>1371</v>
      </c>
    </row>
    <row r="107" s="100" customFormat="1" ht="15" customHeight="1" spans="1:18">
      <c r="A107" s="103" t="s">
        <v>337</v>
      </c>
      <c r="B107" s="103" t="s">
        <v>337</v>
      </c>
      <c r="C107" s="103" t="s">
        <v>337</v>
      </c>
      <c r="D107" s="103" t="s">
        <v>337</v>
      </c>
      <c r="E107" s="103" t="s">
        <v>337</v>
      </c>
      <c r="F107" s="103" t="s">
        <v>337</v>
      </c>
      <c r="G107" s="103" t="s">
        <v>337</v>
      </c>
      <c r="H107" s="103" t="s">
        <v>337</v>
      </c>
      <c r="I107" s="103" t="s">
        <v>337</v>
      </c>
      <c r="J107" s="103" t="s">
        <v>1395</v>
      </c>
      <c r="K107" s="103" t="s">
        <v>1660</v>
      </c>
      <c r="L107" s="103" t="s">
        <v>1165</v>
      </c>
      <c r="M107" s="103" t="s">
        <v>342</v>
      </c>
      <c r="N107" s="103" t="s">
        <v>1661</v>
      </c>
      <c r="O107" s="111">
        <v>1272.57</v>
      </c>
      <c r="P107" s="103" t="s">
        <v>1370</v>
      </c>
      <c r="Q107" s="111">
        <v>165.43</v>
      </c>
      <c r="R107" s="103" t="s">
        <v>1371</v>
      </c>
    </row>
    <row r="108" s="100" customFormat="1" ht="15" customHeight="1" spans="1:18">
      <c r="A108" s="103" t="s">
        <v>337</v>
      </c>
      <c r="B108" s="103" t="s">
        <v>337</v>
      </c>
      <c r="C108" s="103" t="s">
        <v>337</v>
      </c>
      <c r="D108" s="103" t="s">
        <v>337</v>
      </c>
      <c r="E108" s="103" t="s">
        <v>337</v>
      </c>
      <c r="F108" s="103" t="s">
        <v>337</v>
      </c>
      <c r="G108" s="103" t="s">
        <v>337</v>
      </c>
      <c r="H108" s="103" t="s">
        <v>337</v>
      </c>
      <c r="I108" s="103" t="s">
        <v>337</v>
      </c>
      <c r="J108" s="103" t="s">
        <v>1398</v>
      </c>
      <c r="K108" s="103" t="s">
        <v>1470</v>
      </c>
      <c r="L108" s="103" t="s">
        <v>1165</v>
      </c>
      <c r="M108" s="103" t="s">
        <v>342</v>
      </c>
      <c r="N108" s="103" t="s">
        <v>1471</v>
      </c>
      <c r="O108" s="111">
        <v>1168.14</v>
      </c>
      <c r="P108" s="103" t="s">
        <v>1370</v>
      </c>
      <c r="Q108" s="111">
        <v>151.86</v>
      </c>
      <c r="R108" s="103" t="s">
        <v>1371</v>
      </c>
    </row>
    <row r="109" s="100" customFormat="1" ht="15" customHeight="1" spans="1:18">
      <c r="A109" s="103" t="s">
        <v>1078</v>
      </c>
      <c r="B109" s="103" t="s">
        <v>1662</v>
      </c>
      <c r="C109" s="103" t="s">
        <v>110</v>
      </c>
      <c r="D109" s="103" t="s">
        <v>1663</v>
      </c>
      <c r="E109" s="103" t="s">
        <v>1664</v>
      </c>
      <c r="F109" s="103" t="s">
        <v>1665</v>
      </c>
      <c r="G109" s="103" t="s">
        <v>986</v>
      </c>
      <c r="H109" s="103" t="s">
        <v>1547</v>
      </c>
      <c r="I109" s="103" t="s">
        <v>337</v>
      </c>
      <c r="J109" s="103" t="s">
        <v>147</v>
      </c>
      <c r="K109" s="103" t="s">
        <v>1666</v>
      </c>
      <c r="L109" s="103" t="s">
        <v>1145</v>
      </c>
      <c r="M109" s="103" t="s">
        <v>334</v>
      </c>
      <c r="N109" s="103" t="s">
        <v>1534</v>
      </c>
      <c r="O109" s="111">
        <v>2389.38</v>
      </c>
      <c r="P109" s="103" t="s">
        <v>1370</v>
      </c>
      <c r="Q109" s="111">
        <v>310.62</v>
      </c>
      <c r="R109" s="103" t="s">
        <v>1371</v>
      </c>
    </row>
    <row r="110" s="100" customFormat="1" ht="15" customHeight="1" spans="1:18">
      <c r="A110" s="103" t="s">
        <v>337</v>
      </c>
      <c r="B110" s="103" t="s">
        <v>337</v>
      </c>
      <c r="C110" s="103" t="s">
        <v>337</v>
      </c>
      <c r="D110" s="103" t="s">
        <v>337</v>
      </c>
      <c r="E110" s="103" t="s">
        <v>337</v>
      </c>
      <c r="F110" s="103" t="s">
        <v>337</v>
      </c>
      <c r="G110" s="103" t="s">
        <v>337</v>
      </c>
      <c r="H110" s="103" t="s">
        <v>337</v>
      </c>
      <c r="I110" s="103" t="s">
        <v>337</v>
      </c>
      <c r="J110" s="103" t="s">
        <v>146</v>
      </c>
      <c r="K110" s="103" t="s">
        <v>1535</v>
      </c>
      <c r="L110" s="103" t="s">
        <v>1145</v>
      </c>
      <c r="M110" s="103" t="s">
        <v>334</v>
      </c>
      <c r="N110" s="103" t="s">
        <v>1536</v>
      </c>
      <c r="O110" s="111">
        <v>1415.93</v>
      </c>
      <c r="P110" s="103" t="s">
        <v>1370</v>
      </c>
      <c r="Q110" s="111">
        <v>184.07</v>
      </c>
      <c r="R110" s="103" t="s">
        <v>1371</v>
      </c>
    </row>
    <row r="111" s="100" customFormat="1"/>
    <row r="112" s="100" customFormat="1" ht="24.95" customHeight="1" spans="1:1">
      <c r="A112" s="112" t="s">
        <v>1667</v>
      </c>
    </row>
  </sheetData>
  <autoFilter xmlns:etc="http://www.wps.cn/officeDocument/2017/etCustomData" ref="A6:R110" etc:filterBottomFollowUsedRange="0">
    <extLst/>
  </autoFilter>
  <mergeCells count="4">
    <mergeCell ref="A2:R2"/>
    <mergeCell ref="A4:D4"/>
    <mergeCell ref="A5:R5"/>
    <mergeCell ref="A112:P1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5"/>
  <sheetViews>
    <sheetView zoomScale="115" zoomScaleNormal="115" workbookViewId="0">
      <selection activeCell="A1" sqref="$A1:$XFD1048576"/>
    </sheetView>
  </sheetViews>
  <sheetFormatPr defaultColWidth="8.88888888888889" defaultRowHeight="14.4"/>
  <cols>
    <col min="3" max="3" width="8.55555555555556" customWidth="1"/>
    <col min="4" max="4" width="32.4444444444444" customWidth="1"/>
    <col min="6" max="6" width="26.7777777777778" customWidth="1"/>
  </cols>
  <sheetData>
    <row r="1" s="100" customFormat="1" spans="1:22">
      <c r="A1" s="101" t="s">
        <v>1668</v>
      </c>
      <c r="B1" s="101" t="s">
        <v>843</v>
      </c>
      <c r="C1" s="101" t="s">
        <v>844</v>
      </c>
      <c r="D1" s="102" t="s">
        <v>1669</v>
      </c>
      <c r="E1" s="102" t="s">
        <v>1670</v>
      </c>
      <c r="F1" s="101" t="s">
        <v>1353</v>
      </c>
      <c r="G1" s="101" t="s">
        <v>1354</v>
      </c>
      <c r="H1" s="101" t="s">
        <v>1355</v>
      </c>
      <c r="I1" s="101" t="s">
        <v>1129</v>
      </c>
      <c r="J1" s="101" t="s">
        <v>1130</v>
      </c>
      <c r="K1" s="101" t="s">
        <v>848</v>
      </c>
      <c r="L1" s="101" t="s">
        <v>1131</v>
      </c>
      <c r="M1" s="102" t="s">
        <v>849</v>
      </c>
      <c r="N1" s="101" t="s">
        <v>850</v>
      </c>
      <c r="O1" s="103" t="s">
        <v>1671</v>
      </c>
      <c r="P1" s="103" t="s">
        <v>1672</v>
      </c>
      <c r="Q1" s="103" t="s">
        <v>493</v>
      </c>
      <c r="R1" s="103" t="s">
        <v>1673</v>
      </c>
      <c r="S1" s="103" t="s">
        <v>1674</v>
      </c>
      <c r="T1" s="103" t="s">
        <v>1675</v>
      </c>
      <c r="U1" s="106"/>
      <c r="V1" s="106"/>
    </row>
    <row r="2" s="100" customFormat="1" spans="1:15">
      <c r="A2" s="100">
        <v>1</v>
      </c>
      <c r="B2" s="103" t="s">
        <v>1078</v>
      </c>
      <c r="C2" s="103" t="s">
        <v>1360</v>
      </c>
      <c r="D2" s="103" t="s">
        <v>94</v>
      </c>
      <c r="E2" s="103" t="s">
        <v>1674</v>
      </c>
      <c r="F2" s="103" t="s">
        <v>1366</v>
      </c>
      <c r="G2" s="103" t="s">
        <v>1367</v>
      </c>
      <c r="H2" s="103" t="s">
        <v>1368</v>
      </c>
      <c r="I2" s="103">
        <v>1</v>
      </c>
      <c r="J2" s="103" t="s">
        <v>1369</v>
      </c>
      <c r="K2" s="103">
        <v>14601.77</v>
      </c>
      <c r="L2" s="105">
        <v>0.13</v>
      </c>
      <c r="M2" s="103">
        <v>1898.23</v>
      </c>
      <c r="N2" s="103">
        <f t="shared" ref="N2:N65" si="0">K2+M2</f>
        <v>16500</v>
      </c>
      <c r="O2" s="103"/>
    </row>
    <row r="3" s="100" customFormat="1" spans="1:15">
      <c r="A3" s="100">
        <v>1</v>
      </c>
      <c r="B3" s="103" t="s">
        <v>1078</v>
      </c>
      <c r="C3" s="103" t="s">
        <v>1360</v>
      </c>
      <c r="D3" s="103" t="s">
        <v>94</v>
      </c>
      <c r="E3" s="103" t="s">
        <v>1676</v>
      </c>
      <c r="F3" s="103" t="s">
        <v>1372</v>
      </c>
      <c r="G3" s="103" t="s">
        <v>1373</v>
      </c>
      <c r="H3" s="103" t="s">
        <v>1145</v>
      </c>
      <c r="I3" s="103">
        <v>1</v>
      </c>
      <c r="J3" s="103" t="s">
        <v>1374</v>
      </c>
      <c r="K3" s="103">
        <v>557.52</v>
      </c>
      <c r="L3" s="105">
        <v>0.13</v>
      </c>
      <c r="M3" s="103">
        <v>72.48</v>
      </c>
      <c r="N3" s="103">
        <f t="shared" si="0"/>
        <v>630</v>
      </c>
      <c r="O3" s="103"/>
    </row>
    <row r="4" s="100" customFormat="1" spans="1:15">
      <c r="A4" s="100">
        <v>1</v>
      </c>
      <c r="B4" s="103" t="s">
        <v>1078</v>
      </c>
      <c r="C4" s="103" t="s">
        <v>1360</v>
      </c>
      <c r="D4" s="103" t="s">
        <v>94</v>
      </c>
      <c r="E4" s="104" t="s">
        <v>1671</v>
      </c>
      <c r="F4" s="103" t="s">
        <v>1375</v>
      </c>
      <c r="G4" s="103" t="s">
        <v>1376</v>
      </c>
      <c r="H4" s="103" t="s">
        <v>1145</v>
      </c>
      <c r="I4" s="103">
        <v>1</v>
      </c>
      <c r="J4" s="103" t="s">
        <v>1377</v>
      </c>
      <c r="K4" s="103">
        <v>486.73</v>
      </c>
      <c r="L4" s="105">
        <v>0.13</v>
      </c>
      <c r="M4" s="103">
        <v>63.27</v>
      </c>
      <c r="N4" s="103">
        <f t="shared" si="0"/>
        <v>550</v>
      </c>
      <c r="O4" s="103"/>
    </row>
    <row r="5" s="100" customFormat="1" spans="1:15">
      <c r="A5" s="100">
        <v>1</v>
      </c>
      <c r="B5" s="103" t="s">
        <v>1078</v>
      </c>
      <c r="C5" s="103" t="s">
        <v>1360</v>
      </c>
      <c r="D5" s="103" t="s">
        <v>94</v>
      </c>
      <c r="E5" s="104" t="s">
        <v>1671</v>
      </c>
      <c r="F5" s="103" t="s">
        <v>1378</v>
      </c>
      <c r="G5" s="103" t="s">
        <v>1379</v>
      </c>
      <c r="H5" s="103" t="s">
        <v>1145</v>
      </c>
      <c r="I5" s="103">
        <v>1</v>
      </c>
      <c r="J5" s="103" t="s">
        <v>1380</v>
      </c>
      <c r="K5" s="103">
        <v>205.31</v>
      </c>
      <c r="L5" s="105">
        <v>0.13</v>
      </c>
      <c r="M5" s="103">
        <v>26.69</v>
      </c>
      <c r="N5" s="103">
        <f t="shared" si="0"/>
        <v>232</v>
      </c>
      <c r="O5" s="103"/>
    </row>
    <row r="6" s="100" customFormat="1" spans="1:15">
      <c r="A6" s="100">
        <v>1</v>
      </c>
      <c r="B6" s="103" t="s">
        <v>1078</v>
      </c>
      <c r="C6" s="103" t="s">
        <v>1381</v>
      </c>
      <c r="D6" s="103" t="s">
        <v>87</v>
      </c>
      <c r="E6" s="103" t="s">
        <v>1674</v>
      </c>
      <c r="F6" s="103" t="s">
        <v>1385</v>
      </c>
      <c r="G6" s="103" t="s">
        <v>1386</v>
      </c>
      <c r="H6" s="103" t="s">
        <v>1165</v>
      </c>
      <c r="I6" s="103">
        <v>1</v>
      </c>
      <c r="J6" s="103" t="s">
        <v>1387</v>
      </c>
      <c r="K6" s="103">
        <v>3982.3</v>
      </c>
      <c r="L6" s="105">
        <v>0.13</v>
      </c>
      <c r="M6" s="103">
        <v>517.7</v>
      </c>
      <c r="N6" s="103">
        <f t="shared" si="0"/>
        <v>4500</v>
      </c>
      <c r="O6" s="103"/>
    </row>
    <row r="7" s="100" customFormat="1" spans="1:15">
      <c r="A7" s="100">
        <v>1</v>
      </c>
      <c r="B7" s="103" t="s">
        <v>1078</v>
      </c>
      <c r="C7" s="103" t="s">
        <v>1381</v>
      </c>
      <c r="D7" s="103" t="s">
        <v>87</v>
      </c>
      <c r="E7" s="104" t="s">
        <v>1671</v>
      </c>
      <c r="F7" s="103" t="s">
        <v>1388</v>
      </c>
      <c r="G7" s="103" t="s">
        <v>1389</v>
      </c>
      <c r="H7" s="103" t="s">
        <v>1145</v>
      </c>
      <c r="I7" s="103">
        <v>1</v>
      </c>
      <c r="J7" s="103" t="s">
        <v>1390</v>
      </c>
      <c r="K7" s="103">
        <v>371.68</v>
      </c>
      <c r="L7" s="105">
        <v>0.13</v>
      </c>
      <c r="M7" s="103">
        <v>48.32</v>
      </c>
      <c r="N7" s="103">
        <f t="shared" si="0"/>
        <v>420</v>
      </c>
      <c r="O7" s="103"/>
    </row>
    <row r="8" s="100" customFormat="1" spans="1:15">
      <c r="A8" s="100">
        <v>1</v>
      </c>
      <c r="B8" s="103" t="s">
        <v>1078</v>
      </c>
      <c r="C8" s="103" t="s">
        <v>1381</v>
      </c>
      <c r="D8" s="103" t="s">
        <v>87</v>
      </c>
      <c r="E8" s="104" t="s">
        <v>1671</v>
      </c>
      <c r="F8" s="103" t="s">
        <v>1391</v>
      </c>
      <c r="G8" s="103" t="s">
        <v>1392</v>
      </c>
      <c r="H8" s="103" t="s">
        <v>1393</v>
      </c>
      <c r="I8" s="103">
        <v>4</v>
      </c>
      <c r="J8" s="103" t="s">
        <v>1394</v>
      </c>
      <c r="K8" s="103">
        <v>598.23</v>
      </c>
      <c r="L8" s="105">
        <v>0.13</v>
      </c>
      <c r="M8" s="103">
        <v>77.77</v>
      </c>
      <c r="N8" s="103">
        <f t="shared" si="0"/>
        <v>676</v>
      </c>
      <c r="O8" s="103"/>
    </row>
    <row r="9" s="100" customFormat="1" spans="1:15">
      <c r="A9" s="100">
        <v>1</v>
      </c>
      <c r="B9" s="103" t="s">
        <v>1078</v>
      </c>
      <c r="C9" s="103" t="s">
        <v>1381</v>
      </c>
      <c r="D9" s="103" t="s">
        <v>87</v>
      </c>
      <c r="E9" s="104" t="s">
        <v>1671</v>
      </c>
      <c r="F9" s="103" t="s">
        <v>1395</v>
      </c>
      <c r="G9" s="103" t="s">
        <v>1396</v>
      </c>
      <c r="H9" s="103" t="s">
        <v>1165</v>
      </c>
      <c r="I9" s="103">
        <v>1</v>
      </c>
      <c r="J9" s="103" t="s">
        <v>1397</v>
      </c>
      <c r="K9" s="103">
        <v>135.4</v>
      </c>
      <c r="L9" s="105">
        <v>0.13</v>
      </c>
      <c r="M9" s="103">
        <v>17.6</v>
      </c>
      <c r="N9" s="103">
        <f t="shared" si="0"/>
        <v>153</v>
      </c>
      <c r="O9" s="103"/>
    </row>
    <row r="10" s="100" customFormat="1" spans="1:15">
      <c r="A10" s="100">
        <v>1</v>
      </c>
      <c r="B10" s="103" t="s">
        <v>1078</v>
      </c>
      <c r="C10" s="103" t="s">
        <v>1381</v>
      </c>
      <c r="D10" s="103" t="s">
        <v>87</v>
      </c>
      <c r="E10" s="104" t="s">
        <v>1671</v>
      </c>
      <c r="F10" s="103" t="s">
        <v>1398</v>
      </c>
      <c r="G10" s="103" t="s">
        <v>1399</v>
      </c>
      <c r="H10" s="103" t="s">
        <v>1165</v>
      </c>
      <c r="I10" s="103">
        <v>1</v>
      </c>
      <c r="J10" s="103" t="s">
        <v>1400</v>
      </c>
      <c r="K10" s="103">
        <v>154.87</v>
      </c>
      <c r="L10" s="105">
        <v>0.13</v>
      </c>
      <c r="M10" s="103">
        <v>20.13</v>
      </c>
      <c r="N10" s="103">
        <f t="shared" si="0"/>
        <v>175</v>
      </c>
      <c r="O10" s="103"/>
    </row>
    <row r="11" s="100" customFormat="1" spans="1:15">
      <c r="A11" s="100">
        <v>1</v>
      </c>
      <c r="B11" s="103" t="s">
        <v>1078</v>
      </c>
      <c r="C11" s="103" t="s">
        <v>1381</v>
      </c>
      <c r="D11" s="103" t="s">
        <v>87</v>
      </c>
      <c r="E11" s="104" t="s">
        <v>1671</v>
      </c>
      <c r="F11" s="103" t="s">
        <v>1401</v>
      </c>
      <c r="G11" s="103" t="s">
        <v>1402</v>
      </c>
      <c r="H11" s="103" t="s">
        <v>1145</v>
      </c>
      <c r="I11" s="103">
        <v>1</v>
      </c>
      <c r="J11" s="103" t="s">
        <v>1403</v>
      </c>
      <c r="K11" s="103">
        <v>137.17</v>
      </c>
      <c r="L11" s="105">
        <v>0.13</v>
      </c>
      <c r="M11" s="103">
        <v>17.83</v>
      </c>
      <c r="N11" s="103">
        <f t="shared" si="0"/>
        <v>155</v>
      </c>
      <c r="O11" s="103"/>
    </row>
    <row r="12" s="100" customFormat="1" spans="1:15">
      <c r="A12" s="100">
        <v>1</v>
      </c>
      <c r="B12" s="103" t="s">
        <v>1078</v>
      </c>
      <c r="C12" s="103" t="s">
        <v>1381</v>
      </c>
      <c r="D12" s="103" t="s">
        <v>87</v>
      </c>
      <c r="E12" s="103" t="s">
        <v>493</v>
      </c>
      <c r="F12" s="103" t="s">
        <v>1404</v>
      </c>
      <c r="G12" s="103" t="s">
        <v>337</v>
      </c>
      <c r="H12" s="103" t="s">
        <v>1183</v>
      </c>
      <c r="I12" s="103">
        <v>1</v>
      </c>
      <c r="J12" s="103" t="s">
        <v>1405</v>
      </c>
      <c r="K12" s="103">
        <v>265.49</v>
      </c>
      <c r="L12" s="105">
        <v>0.13</v>
      </c>
      <c r="M12" s="103">
        <v>34.51</v>
      </c>
      <c r="N12" s="103">
        <f t="shared" si="0"/>
        <v>300</v>
      </c>
      <c r="O12" s="103"/>
    </row>
    <row r="13" s="100" customFormat="1" spans="1:15">
      <c r="A13" s="100">
        <v>1</v>
      </c>
      <c r="B13" s="103" t="s">
        <v>1078</v>
      </c>
      <c r="C13" s="103" t="s">
        <v>1381</v>
      </c>
      <c r="D13" s="103" t="s">
        <v>87</v>
      </c>
      <c r="E13" s="104" t="s">
        <v>1671</v>
      </c>
      <c r="F13" s="103" t="s">
        <v>1398</v>
      </c>
      <c r="G13" s="103" t="s">
        <v>1407</v>
      </c>
      <c r="H13" s="103" t="s">
        <v>1165</v>
      </c>
      <c r="I13" s="103">
        <v>20</v>
      </c>
      <c r="J13" s="103" t="s">
        <v>1403</v>
      </c>
      <c r="K13" s="103">
        <v>2743.36</v>
      </c>
      <c r="L13" s="105">
        <v>0.13</v>
      </c>
      <c r="M13" s="103">
        <v>356.64</v>
      </c>
      <c r="N13" s="103">
        <f t="shared" si="0"/>
        <v>3100</v>
      </c>
      <c r="O13" s="103"/>
    </row>
    <row r="14" s="100" customFormat="1" spans="1:15">
      <c r="A14" s="100">
        <v>1</v>
      </c>
      <c r="B14" s="103" t="s">
        <v>1078</v>
      </c>
      <c r="C14" s="103" t="s">
        <v>1381</v>
      </c>
      <c r="D14" s="103" t="s">
        <v>87</v>
      </c>
      <c r="E14" s="104" t="s">
        <v>1671</v>
      </c>
      <c r="F14" s="103" t="s">
        <v>1408</v>
      </c>
      <c r="G14" s="103" t="s">
        <v>1409</v>
      </c>
      <c r="H14" s="103" t="s">
        <v>1145</v>
      </c>
      <c r="I14" s="103">
        <v>2</v>
      </c>
      <c r="J14" s="103" t="s">
        <v>1410</v>
      </c>
      <c r="K14" s="103">
        <v>1221.24</v>
      </c>
      <c r="L14" s="105">
        <v>0.13</v>
      </c>
      <c r="M14" s="103">
        <v>158.76</v>
      </c>
      <c r="N14" s="103">
        <f t="shared" si="0"/>
        <v>1380</v>
      </c>
      <c r="O14" s="103"/>
    </row>
    <row r="15" s="100" customFormat="1" spans="1:15">
      <c r="A15" s="100">
        <v>1</v>
      </c>
      <c r="B15" s="103" t="s">
        <v>1078</v>
      </c>
      <c r="C15" s="103" t="s">
        <v>1381</v>
      </c>
      <c r="D15" s="103" t="s">
        <v>87</v>
      </c>
      <c r="E15" s="104" t="s">
        <v>1671</v>
      </c>
      <c r="F15" s="103" t="s">
        <v>1411</v>
      </c>
      <c r="G15" s="103" t="s">
        <v>1412</v>
      </c>
      <c r="H15" s="103" t="s">
        <v>1186</v>
      </c>
      <c r="I15" s="103">
        <v>16</v>
      </c>
      <c r="J15" s="103" t="s">
        <v>1413</v>
      </c>
      <c r="K15" s="103">
        <v>920.35</v>
      </c>
      <c r="L15" s="105">
        <v>0.13</v>
      </c>
      <c r="M15" s="103">
        <v>119.65</v>
      </c>
      <c r="N15" s="103">
        <f t="shared" si="0"/>
        <v>1040</v>
      </c>
      <c r="O15" s="103"/>
    </row>
    <row r="16" s="100" customFormat="1" spans="1:15">
      <c r="A16" s="100">
        <v>1</v>
      </c>
      <c r="B16" s="103" t="s">
        <v>1078</v>
      </c>
      <c r="C16" s="103" t="s">
        <v>1381</v>
      </c>
      <c r="D16" s="103" t="s">
        <v>87</v>
      </c>
      <c r="E16" s="103" t="s">
        <v>1674</v>
      </c>
      <c r="F16" s="103" t="s">
        <v>1366</v>
      </c>
      <c r="G16" s="103" t="s">
        <v>1414</v>
      </c>
      <c r="H16" s="103" t="s">
        <v>1368</v>
      </c>
      <c r="I16" s="103">
        <v>21</v>
      </c>
      <c r="J16" s="103" t="s">
        <v>1415</v>
      </c>
      <c r="K16" s="103">
        <v>330796.46</v>
      </c>
      <c r="L16" s="105">
        <v>0.13</v>
      </c>
      <c r="M16" s="103">
        <v>43003.54</v>
      </c>
      <c r="N16" s="103">
        <f t="shared" si="0"/>
        <v>373800</v>
      </c>
      <c r="O16" s="103"/>
    </row>
    <row r="17" s="100" customFormat="1" spans="1:15">
      <c r="A17" s="100">
        <v>1</v>
      </c>
      <c r="B17" s="103" t="s">
        <v>1078</v>
      </c>
      <c r="C17" s="103" t="s">
        <v>1416</v>
      </c>
      <c r="D17" s="103" t="s">
        <v>87</v>
      </c>
      <c r="E17" s="103" t="s">
        <v>1674</v>
      </c>
      <c r="F17" s="103" t="s">
        <v>1366</v>
      </c>
      <c r="G17" s="103" t="s">
        <v>1417</v>
      </c>
      <c r="H17" s="103" t="s">
        <v>1368</v>
      </c>
      <c r="I17" s="103">
        <v>10</v>
      </c>
      <c r="J17" s="103" t="s">
        <v>1418</v>
      </c>
      <c r="K17" s="103">
        <v>139823.01</v>
      </c>
      <c r="L17" s="105">
        <v>0.13</v>
      </c>
      <c r="M17" s="103">
        <v>18176.99</v>
      </c>
      <c r="N17" s="103">
        <f t="shared" si="0"/>
        <v>158000</v>
      </c>
      <c r="O17" s="103"/>
    </row>
    <row r="18" s="100" customFormat="1" spans="1:15">
      <c r="A18" s="100">
        <v>1</v>
      </c>
      <c r="B18" s="103" t="s">
        <v>1078</v>
      </c>
      <c r="C18" s="103" t="s">
        <v>1419</v>
      </c>
      <c r="D18" s="103" t="s">
        <v>105</v>
      </c>
      <c r="E18" s="103" t="s">
        <v>1674</v>
      </c>
      <c r="F18" s="103" t="s">
        <v>1423</v>
      </c>
      <c r="G18" s="103" t="s">
        <v>1424</v>
      </c>
      <c r="H18" s="103" t="s">
        <v>1145</v>
      </c>
      <c r="I18" s="103">
        <v>2</v>
      </c>
      <c r="J18" s="103" t="s">
        <v>1425</v>
      </c>
      <c r="K18" s="103">
        <v>9911.5</v>
      </c>
      <c r="L18" s="105">
        <v>0.13</v>
      </c>
      <c r="M18" s="103">
        <v>1288.5</v>
      </c>
      <c r="N18" s="103">
        <f t="shared" si="0"/>
        <v>11200</v>
      </c>
      <c r="O18" s="103"/>
    </row>
    <row r="19" s="100" customFormat="1" spans="1:15">
      <c r="A19" s="100">
        <v>1</v>
      </c>
      <c r="B19" s="103" t="s">
        <v>1078</v>
      </c>
      <c r="C19" s="103" t="s">
        <v>1419</v>
      </c>
      <c r="D19" s="103" t="s">
        <v>105</v>
      </c>
      <c r="E19" s="104" t="s">
        <v>1671</v>
      </c>
      <c r="F19" s="103" t="s">
        <v>1426</v>
      </c>
      <c r="G19" s="103" t="s">
        <v>1427</v>
      </c>
      <c r="H19" s="103" t="s">
        <v>1145</v>
      </c>
      <c r="I19" s="103">
        <v>1</v>
      </c>
      <c r="J19" s="103" t="s">
        <v>1428</v>
      </c>
      <c r="K19" s="103">
        <v>261.06</v>
      </c>
      <c r="L19" s="105">
        <v>0.13</v>
      </c>
      <c r="M19" s="103">
        <v>33.94</v>
      </c>
      <c r="N19" s="103">
        <f t="shared" si="0"/>
        <v>295</v>
      </c>
      <c r="O19" s="103"/>
    </row>
    <row r="20" s="100" customFormat="1" spans="1:15">
      <c r="A20" s="100">
        <v>1</v>
      </c>
      <c r="B20" s="103" t="s">
        <v>1078</v>
      </c>
      <c r="C20" s="103" t="s">
        <v>1419</v>
      </c>
      <c r="D20" s="103" t="s">
        <v>105</v>
      </c>
      <c r="E20" s="104" t="s">
        <v>1671</v>
      </c>
      <c r="F20" s="103" t="s">
        <v>1429</v>
      </c>
      <c r="G20" s="103" t="s">
        <v>1430</v>
      </c>
      <c r="H20" s="103" t="s">
        <v>1145</v>
      </c>
      <c r="I20" s="103">
        <v>1</v>
      </c>
      <c r="J20" s="103" t="s">
        <v>1413</v>
      </c>
      <c r="K20" s="103">
        <v>57.52</v>
      </c>
      <c r="L20" s="105">
        <v>0.13</v>
      </c>
      <c r="M20" s="103">
        <v>7.48</v>
      </c>
      <c r="N20" s="103">
        <f t="shared" si="0"/>
        <v>65</v>
      </c>
      <c r="O20" s="103"/>
    </row>
    <row r="21" s="100" customFormat="1" spans="1:15">
      <c r="A21" s="100">
        <v>1</v>
      </c>
      <c r="B21" s="103" t="s">
        <v>1078</v>
      </c>
      <c r="C21" s="103" t="s">
        <v>1419</v>
      </c>
      <c r="D21" s="103" t="s">
        <v>105</v>
      </c>
      <c r="E21" s="104" t="s">
        <v>1671</v>
      </c>
      <c r="F21" s="103" t="s">
        <v>1431</v>
      </c>
      <c r="G21" s="103" t="s">
        <v>1432</v>
      </c>
      <c r="H21" s="103" t="s">
        <v>1165</v>
      </c>
      <c r="I21" s="103">
        <v>1</v>
      </c>
      <c r="J21" s="103" t="s">
        <v>1433</v>
      </c>
      <c r="K21" s="103">
        <v>97.35</v>
      </c>
      <c r="L21" s="105">
        <v>0.13</v>
      </c>
      <c r="M21" s="103">
        <v>12.65</v>
      </c>
      <c r="N21" s="103">
        <f t="shared" si="0"/>
        <v>110</v>
      </c>
      <c r="O21" s="103"/>
    </row>
    <row r="22" s="100" customFormat="1" spans="1:15">
      <c r="A22" s="100">
        <v>1</v>
      </c>
      <c r="B22" s="103" t="s">
        <v>1078</v>
      </c>
      <c r="C22" s="103" t="s">
        <v>1434</v>
      </c>
      <c r="D22" s="103" t="s">
        <v>88</v>
      </c>
      <c r="E22" s="103" t="s">
        <v>1674</v>
      </c>
      <c r="F22" s="103" t="s">
        <v>1366</v>
      </c>
      <c r="G22" s="103" t="s">
        <v>1438</v>
      </c>
      <c r="H22" s="103" t="s">
        <v>1368</v>
      </c>
      <c r="I22" s="103">
        <v>1</v>
      </c>
      <c r="J22" s="103" t="s">
        <v>1439</v>
      </c>
      <c r="K22" s="103">
        <v>17345.13</v>
      </c>
      <c r="L22" s="105">
        <v>0.13</v>
      </c>
      <c r="M22" s="103">
        <v>2254.87</v>
      </c>
      <c r="N22" s="103">
        <f t="shared" si="0"/>
        <v>19600</v>
      </c>
      <c r="O22" s="103"/>
    </row>
    <row r="23" s="100" customFormat="1" spans="1:15">
      <c r="A23" s="100">
        <v>1</v>
      </c>
      <c r="B23" s="103" t="s">
        <v>1078</v>
      </c>
      <c r="C23" s="103" t="s">
        <v>1440</v>
      </c>
      <c r="D23" s="103" t="s">
        <v>101</v>
      </c>
      <c r="E23" s="103" t="s">
        <v>1674</v>
      </c>
      <c r="F23" s="103" t="s">
        <v>1366</v>
      </c>
      <c r="G23" s="103" t="s">
        <v>1444</v>
      </c>
      <c r="H23" s="103" t="s">
        <v>1165</v>
      </c>
      <c r="I23" s="103">
        <v>2</v>
      </c>
      <c r="J23" s="103" t="s">
        <v>1445</v>
      </c>
      <c r="K23" s="103">
        <v>18584.07</v>
      </c>
      <c r="L23" s="105">
        <v>0.13</v>
      </c>
      <c r="M23" s="103">
        <v>2415.93</v>
      </c>
      <c r="N23" s="103">
        <f t="shared" si="0"/>
        <v>21000</v>
      </c>
      <c r="O23" s="103"/>
    </row>
    <row r="24" s="100" customFormat="1" spans="1:15">
      <c r="A24" s="100">
        <v>1</v>
      </c>
      <c r="B24" s="103" t="s">
        <v>1078</v>
      </c>
      <c r="C24" s="103" t="s">
        <v>1440</v>
      </c>
      <c r="D24" s="103" t="s">
        <v>101</v>
      </c>
      <c r="E24" s="104" t="s">
        <v>1671</v>
      </c>
      <c r="F24" s="103" t="s">
        <v>1398</v>
      </c>
      <c r="G24" s="103" t="s">
        <v>1446</v>
      </c>
      <c r="H24" s="103" t="s">
        <v>1165</v>
      </c>
      <c r="I24" s="103">
        <v>2</v>
      </c>
      <c r="J24" s="103" t="s">
        <v>1447</v>
      </c>
      <c r="K24" s="103">
        <v>902.65</v>
      </c>
      <c r="L24" s="105">
        <v>0.13</v>
      </c>
      <c r="M24" s="103">
        <v>117.35</v>
      </c>
      <c r="N24" s="103">
        <f t="shared" si="0"/>
        <v>1020</v>
      </c>
      <c r="O24" s="103"/>
    </row>
    <row r="25" s="100" customFormat="1" spans="1:15">
      <c r="A25" s="100">
        <v>1</v>
      </c>
      <c r="B25" s="103" t="s">
        <v>1078</v>
      </c>
      <c r="C25" s="103" t="s">
        <v>1448</v>
      </c>
      <c r="D25" s="103" t="s">
        <v>102</v>
      </c>
      <c r="E25" s="103" t="s">
        <v>1673</v>
      </c>
      <c r="F25" s="103" t="s">
        <v>1452</v>
      </c>
      <c r="G25" s="103" t="s">
        <v>1453</v>
      </c>
      <c r="H25" s="103" t="s">
        <v>1145</v>
      </c>
      <c r="I25" s="103">
        <v>6</v>
      </c>
      <c r="J25" s="103" t="s">
        <v>1454</v>
      </c>
      <c r="K25" s="103">
        <v>1699.12</v>
      </c>
      <c r="L25" s="105">
        <v>0.13</v>
      </c>
      <c r="M25" s="103">
        <v>220.88</v>
      </c>
      <c r="N25" s="103">
        <f t="shared" si="0"/>
        <v>1920</v>
      </c>
      <c r="O25" s="103"/>
    </row>
    <row r="26" s="100" customFormat="1" spans="1:15">
      <c r="A26" s="100">
        <v>1</v>
      </c>
      <c r="B26" s="103" t="s">
        <v>1078</v>
      </c>
      <c r="C26" s="103" t="s">
        <v>1448</v>
      </c>
      <c r="D26" s="103" t="s">
        <v>102</v>
      </c>
      <c r="E26" s="104" t="s">
        <v>1671</v>
      </c>
      <c r="F26" s="103" t="s">
        <v>1431</v>
      </c>
      <c r="G26" s="103" t="s">
        <v>1455</v>
      </c>
      <c r="H26" s="103" t="s">
        <v>1165</v>
      </c>
      <c r="I26" s="103">
        <v>6</v>
      </c>
      <c r="J26" s="103" t="s">
        <v>1456</v>
      </c>
      <c r="K26" s="103">
        <v>557.52</v>
      </c>
      <c r="L26" s="105">
        <v>0.13</v>
      </c>
      <c r="M26" s="103">
        <v>72.48</v>
      </c>
      <c r="N26" s="103">
        <f t="shared" si="0"/>
        <v>630</v>
      </c>
      <c r="O26" s="103"/>
    </row>
    <row r="27" s="100" customFormat="1" spans="1:15">
      <c r="A27" s="100">
        <v>1</v>
      </c>
      <c r="B27" s="103" t="s">
        <v>1078</v>
      </c>
      <c r="C27" s="103" t="s">
        <v>1448</v>
      </c>
      <c r="D27" s="103" t="s">
        <v>102</v>
      </c>
      <c r="E27" s="104" t="s">
        <v>1671</v>
      </c>
      <c r="F27" s="103" t="s">
        <v>1431</v>
      </c>
      <c r="G27" s="103" t="s">
        <v>1457</v>
      </c>
      <c r="H27" s="103" t="s">
        <v>1165</v>
      </c>
      <c r="I27" s="103">
        <v>6</v>
      </c>
      <c r="J27" s="103" t="s">
        <v>1458</v>
      </c>
      <c r="K27" s="103">
        <v>2336.28</v>
      </c>
      <c r="L27" s="105">
        <v>0.13</v>
      </c>
      <c r="M27" s="103">
        <v>303.72</v>
      </c>
      <c r="N27" s="103">
        <f t="shared" si="0"/>
        <v>2640</v>
      </c>
      <c r="O27" s="103"/>
    </row>
    <row r="28" s="100" customFormat="1" spans="1:15">
      <c r="A28" s="100">
        <v>1</v>
      </c>
      <c r="B28" s="103" t="s">
        <v>1078</v>
      </c>
      <c r="C28" s="103" t="s">
        <v>1448</v>
      </c>
      <c r="D28" s="103" t="s">
        <v>102</v>
      </c>
      <c r="E28" s="104" t="s">
        <v>1671</v>
      </c>
      <c r="F28" s="103" t="s">
        <v>1398</v>
      </c>
      <c r="G28" s="103" t="s">
        <v>1459</v>
      </c>
      <c r="H28" s="103" t="s">
        <v>1165</v>
      </c>
      <c r="I28" s="103">
        <v>1</v>
      </c>
      <c r="J28" s="103" t="s">
        <v>1460</v>
      </c>
      <c r="K28" s="103">
        <v>1991.15</v>
      </c>
      <c r="L28" s="105">
        <v>0.13</v>
      </c>
      <c r="M28" s="103">
        <v>258.85</v>
      </c>
      <c r="N28" s="103">
        <f t="shared" si="0"/>
        <v>2250</v>
      </c>
      <c r="O28" s="103"/>
    </row>
    <row r="29" s="100" customFormat="1" spans="1:15">
      <c r="A29" s="100">
        <v>1</v>
      </c>
      <c r="B29" s="103" t="s">
        <v>1078</v>
      </c>
      <c r="C29" s="103" t="s">
        <v>1448</v>
      </c>
      <c r="D29" s="103" t="s">
        <v>102</v>
      </c>
      <c r="E29" s="104" t="s">
        <v>1671</v>
      </c>
      <c r="F29" s="103" t="s">
        <v>1391</v>
      </c>
      <c r="G29" s="103" t="s">
        <v>1461</v>
      </c>
      <c r="H29" s="103" t="s">
        <v>1186</v>
      </c>
      <c r="I29" s="103">
        <v>18</v>
      </c>
      <c r="J29" s="103" t="s">
        <v>1462</v>
      </c>
      <c r="K29" s="103">
        <v>7327.43</v>
      </c>
      <c r="L29" s="105">
        <v>0.13</v>
      </c>
      <c r="M29" s="103">
        <v>952.57</v>
      </c>
      <c r="N29" s="103">
        <f t="shared" si="0"/>
        <v>8280</v>
      </c>
      <c r="O29" s="103"/>
    </row>
    <row r="30" s="100" customFormat="1" spans="1:15">
      <c r="A30" s="100">
        <v>1</v>
      </c>
      <c r="B30" s="103" t="s">
        <v>1078</v>
      </c>
      <c r="C30" s="103" t="s">
        <v>1448</v>
      </c>
      <c r="D30" s="103" t="s">
        <v>102</v>
      </c>
      <c r="E30" s="104" t="s">
        <v>1671</v>
      </c>
      <c r="F30" s="103" t="s">
        <v>1411</v>
      </c>
      <c r="G30" s="103" t="s">
        <v>1188</v>
      </c>
      <c r="H30" s="103" t="s">
        <v>1186</v>
      </c>
      <c r="I30" s="103">
        <v>22</v>
      </c>
      <c r="J30" s="103" t="s">
        <v>1463</v>
      </c>
      <c r="K30" s="103">
        <v>5061.95</v>
      </c>
      <c r="L30" s="105">
        <v>0.13</v>
      </c>
      <c r="M30" s="103">
        <v>658.05</v>
      </c>
      <c r="N30" s="103">
        <f t="shared" si="0"/>
        <v>5720</v>
      </c>
      <c r="O30" s="103"/>
    </row>
    <row r="31" s="100" customFormat="1" spans="1:15">
      <c r="A31" s="100">
        <v>1</v>
      </c>
      <c r="B31" s="103" t="s">
        <v>1078</v>
      </c>
      <c r="C31" s="103" t="s">
        <v>1448</v>
      </c>
      <c r="D31" s="103" t="s">
        <v>102</v>
      </c>
      <c r="E31" s="104" t="s">
        <v>1671</v>
      </c>
      <c r="F31" s="103" t="s">
        <v>1429</v>
      </c>
      <c r="G31" s="103" t="s">
        <v>1464</v>
      </c>
      <c r="H31" s="103" t="s">
        <v>1145</v>
      </c>
      <c r="I31" s="103">
        <v>6</v>
      </c>
      <c r="J31" s="103" t="s">
        <v>1465</v>
      </c>
      <c r="K31" s="103">
        <v>382.3</v>
      </c>
      <c r="L31" s="105">
        <v>0.13</v>
      </c>
      <c r="M31" s="103">
        <v>49.7</v>
      </c>
      <c r="N31" s="103">
        <f t="shared" si="0"/>
        <v>432</v>
      </c>
      <c r="O31" s="103"/>
    </row>
    <row r="32" s="100" customFormat="1" spans="1:15">
      <c r="A32" s="100">
        <v>1</v>
      </c>
      <c r="B32" s="103" t="s">
        <v>1078</v>
      </c>
      <c r="C32" s="103" t="s">
        <v>1466</v>
      </c>
      <c r="D32" s="103" t="s">
        <v>107</v>
      </c>
      <c r="E32" s="104" t="s">
        <v>1671</v>
      </c>
      <c r="F32" s="103" t="s">
        <v>1398</v>
      </c>
      <c r="G32" s="103" t="s">
        <v>1470</v>
      </c>
      <c r="H32" s="103" t="s">
        <v>1165</v>
      </c>
      <c r="I32" s="103">
        <v>6</v>
      </c>
      <c r="J32" s="103" t="s">
        <v>1471</v>
      </c>
      <c r="K32" s="103">
        <v>3504.42</v>
      </c>
      <c r="L32" s="105">
        <v>0.13</v>
      </c>
      <c r="M32" s="103">
        <v>455.58</v>
      </c>
      <c r="N32" s="103">
        <f t="shared" si="0"/>
        <v>3960</v>
      </c>
      <c r="O32" s="103"/>
    </row>
    <row r="33" s="100" customFormat="1" spans="1:15">
      <c r="A33" s="100">
        <v>1</v>
      </c>
      <c r="B33" s="103" t="s">
        <v>1078</v>
      </c>
      <c r="C33" s="103" t="s">
        <v>1472</v>
      </c>
      <c r="D33" s="103" t="s">
        <v>94</v>
      </c>
      <c r="E33" s="103" t="s">
        <v>1674</v>
      </c>
      <c r="F33" s="103" t="s">
        <v>1366</v>
      </c>
      <c r="G33" s="103" t="s">
        <v>1473</v>
      </c>
      <c r="H33" s="103" t="s">
        <v>1368</v>
      </c>
      <c r="I33" s="103">
        <v>4</v>
      </c>
      <c r="J33" s="103" t="s">
        <v>1474</v>
      </c>
      <c r="K33" s="103">
        <v>67858.41</v>
      </c>
      <c r="L33" s="105">
        <v>0.13</v>
      </c>
      <c r="M33" s="103">
        <v>8821.59</v>
      </c>
      <c r="N33" s="103">
        <f t="shared" si="0"/>
        <v>76680</v>
      </c>
      <c r="O33" s="103"/>
    </row>
    <row r="34" s="100" customFormat="1" spans="1:15">
      <c r="A34" s="100">
        <v>1</v>
      </c>
      <c r="B34" s="103" t="s">
        <v>1078</v>
      </c>
      <c r="C34" s="103" t="s">
        <v>1472</v>
      </c>
      <c r="D34" s="103" t="s">
        <v>94</v>
      </c>
      <c r="E34" s="103" t="s">
        <v>1676</v>
      </c>
      <c r="F34" s="103" t="s">
        <v>1372</v>
      </c>
      <c r="G34" s="103" t="s">
        <v>1373</v>
      </c>
      <c r="H34" s="103" t="s">
        <v>1145</v>
      </c>
      <c r="I34" s="103">
        <v>4</v>
      </c>
      <c r="J34" s="103" t="s">
        <v>1374</v>
      </c>
      <c r="K34" s="103">
        <v>2230.09</v>
      </c>
      <c r="L34" s="105">
        <v>0.13</v>
      </c>
      <c r="M34" s="103">
        <v>289.91</v>
      </c>
      <c r="N34" s="103">
        <f t="shared" si="0"/>
        <v>2520</v>
      </c>
      <c r="O34" s="103"/>
    </row>
    <row r="35" s="100" customFormat="1" spans="1:15">
      <c r="A35" s="100">
        <v>1</v>
      </c>
      <c r="B35" s="103" t="s">
        <v>1078</v>
      </c>
      <c r="C35" s="103" t="s">
        <v>1472</v>
      </c>
      <c r="D35" s="103" t="s">
        <v>94</v>
      </c>
      <c r="E35" s="104" t="s">
        <v>1671</v>
      </c>
      <c r="F35" s="103" t="s">
        <v>1375</v>
      </c>
      <c r="G35" s="103" t="s">
        <v>1376</v>
      </c>
      <c r="H35" s="103" t="s">
        <v>1145</v>
      </c>
      <c r="I35" s="103">
        <v>4</v>
      </c>
      <c r="J35" s="103" t="s">
        <v>1377</v>
      </c>
      <c r="K35" s="103">
        <v>1946.9</v>
      </c>
      <c r="L35" s="105">
        <v>0.13</v>
      </c>
      <c r="M35" s="103">
        <v>253.1</v>
      </c>
      <c r="N35" s="103">
        <f t="shared" si="0"/>
        <v>2200</v>
      </c>
      <c r="O35" s="103"/>
    </row>
    <row r="36" s="100" customFormat="1" spans="1:15">
      <c r="A36" s="100">
        <v>1</v>
      </c>
      <c r="B36" s="103" t="s">
        <v>1078</v>
      </c>
      <c r="C36" s="103" t="s">
        <v>1472</v>
      </c>
      <c r="D36" s="103" t="s">
        <v>94</v>
      </c>
      <c r="E36" s="104" t="s">
        <v>1671</v>
      </c>
      <c r="F36" s="103" t="s">
        <v>1378</v>
      </c>
      <c r="G36" s="103" t="s">
        <v>1475</v>
      </c>
      <c r="H36" s="103" t="s">
        <v>1145</v>
      </c>
      <c r="I36" s="103">
        <v>4</v>
      </c>
      <c r="J36" s="103" t="s">
        <v>1476</v>
      </c>
      <c r="K36" s="103">
        <v>849.56</v>
      </c>
      <c r="L36" s="105">
        <v>0.13</v>
      </c>
      <c r="M36" s="103">
        <v>110.44</v>
      </c>
      <c r="N36" s="103">
        <f t="shared" si="0"/>
        <v>960</v>
      </c>
      <c r="O36" s="103"/>
    </row>
    <row r="37" s="100" customFormat="1" spans="1:15">
      <c r="A37" s="100">
        <v>1</v>
      </c>
      <c r="B37" s="103" t="s">
        <v>1078</v>
      </c>
      <c r="C37" s="103" t="s">
        <v>1472</v>
      </c>
      <c r="D37" s="103" t="s">
        <v>94</v>
      </c>
      <c r="E37" s="104" t="s">
        <v>1671</v>
      </c>
      <c r="F37" s="103" t="s">
        <v>1401</v>
      </c>
      <c r="G37" s="103" t="s">
        <v>1477</v>
      </c>
      <c r="H37" s="103" t="s">
        <v>1145</v>
      </c>
      <c r="I37" s="103">
        <v>14</v>
      </c>
      <c r="J37" s="103" t="s">
        <v>1478</v>
      </c>
      <c r="K37" s="103">
        <v>1189.38</v>
      </c>
      <c r="L37" s="105">
        <v>0.13</v>
      </c>
      <c r="M37" s="103">
        <v>154.62</v>
      </c>
      <c r="N37" s="103">
        <f t="shared" si="0"/>
        <v>1344</v>
      </c>
      <c r="O37" s="103"/>
    </row>
    <row r="38" s="100" customFormat="1" spans="1:15">
      <c r="A38" s="100">
        <v>1</v>
      </c>
      <c r="B38" s="103" t="s">
        <v>1078</v>
      </c>
      <c r="C38" s="103" t="s">
        <v>1479</v>
      </c>
      <c r="D38" s="103" t="s">
        <v>83</v>
      </c>
      <c r="E38" s="104" t="s">
        <v>1671</v>
      </c>
      <c r="F38" s="103" t="s">
        <v>1483</v>
      </c>
      <c r="G38" s="103" t="s">
        <v>1484</v>
      </c>
      <c r="H38" s="103" t="s">
        <v>1145</v>
      </c>
      <c r="I38" s="103">
        <v>5</v>
      </c>
      <c r="J38" s="103" t="s">
        <v>1485</v>
      </c>
      <c r="K38" s="103">
        <v>362.83</v>
      </c>
      <c r="L38" s="105">
        <v>0.13</v>
      </c>
      <c r="M38" s="103">
        <v>47.17</v>
      </c>
      <c r="N38" s="103">
        <f t="shared" si="0"/>
        <v>410</v>
      </c>
      <c r="O38" s="103"/>
    </row>
    <row r="39" s="100" customFormat="1" spans="1:15">
      <c r="A39" s="100">
        <v>1</v>
      </c>
      <c r="B39" s="103" t="s">
        <v>1078</v>
      </c>
      <c r="C39" s="103" t="s">
        <v>1479</v>
      </c>
      <c r="D39" s="103" t="s">
        <v>83</v>
      </c>
      <c r="E39" s="104" t="s">
        <v>1671</v>
      </c>
      <c r="F39" s="103" t="s">
        <v>1486</v>
      </c>
      <c r="G39" s="103" t="s">
        <v>1487</v>
      </c>
      <c r="H39" s="103" t="s">
        <v>1145</v>
      </c>
      <c r="I39" s="103">
        <v>30</v>
      </c>
      <c r="J39" s="103" t="s">
        <v>1488</v>
      </c>
      <c r="K39" s="103">
        <v>663.72</v>
      </c>
      <c r="L39" s="105">
        <v>0.13</v>
      </c>
      <c r="M39" s="103">
        <v>86.28</v>
      </c>
      <c r="N39" s="103">
        <f t="shared" si="0"/>
        <v>750</v>
      </c>
      <c r="O39" s="103"/>
    </row>
    <row r="40" s="100" customFormat="1" spans="1:15">
      <c r="A40" s="100">
        <v>1</v>
      </c>
      <c r="B40" s="103" t="s">
        <v>1078</v>
      </c>
      <c r="C40" s="103" t="s">
        <v>1479</v>
      </c>
      <c r="D40" s="103" t="s">
        <v>83</v>
      </c>
      <c r="E40" s="104" t="s">
        <v>1671</v>
      </c>
      <c r="F40" s="103" t="s">
        <v>1486</v>
      </c>
      <c r="G40" s="103" t="s">
        <v>1489</v>
      </c>
      <c r="H40" s="103" t="s">
        <v>1145</v>
      </c>
      <c r="I40" s="103">
        <v>150</v>
      </c>
      <c r="J40" s="103" t="s">
        <v>1491</v>
      </c>
      <c r="K40" s="103">
        <v>3849.56</v>
      </c>
      <c r="L40" s="105">
        <v>0.13</v>
      </c>
      <c r="M40" s="103">
        <v>500.44</v>
      </c>
      <c r="N40" s="103">
        <f t="shared" si="0"/>
        <v>4350</v>
      </c>
      <c r="O40" s="103"/>
    </row>
    <row r="41" s="100" customFormat="1" spans="1:15">
      <c r="A41" s="100">
        <v>1</v>
      </c>
      <c r="B41" s="103" t="s">
        <v>1078</v>
      </c>
      <c r="C41" s="103" t="s">
        <v>1479</v>
      </c>
      <c r="D41" s="103" t="s">
        <v>83</v>
      </c>
      <c r="E41" s="104" t="s">
        <v>1671</v>
      </c>
      <c r="F41" s="103" t="s">
        <v>1492</v>
      </c>
      <c r="G41" s="103" t="s">
        <v>1493</v>
      </c>
      <c r="H41" s="103" t="s">
        <v>1145</v>
      </c>
      <c r="I41" s="103">
        <v>180</v>
      </c>
      <c r="J41" s="103" t="s">
        <v>1495</v>
      </c>
      <c r="K41" s="103">
        <v>955.75</v>
      </c>
      <c r="L41" s="105">
        <v>0.13</v>
      </c>
      <c r="M41" s="103">
        <v>124.25</v>
      </c>
      <c r="N41" s="103">
        <f t="shared" si="0"/>
        <v>1080</v>
      </c>
      <c r="O41" s="103"/>
    </row>
    <row r="42" s="100" customFormat="1" spans="1:15">
      <c r="A42" s="100">
        <v>1</v>
      </c>
      <c r="B42" s="103" t="s">
        <v>1078</v>
      </c>
      <c r="C42" s="103" t="s">
        <v>1496</v>
      </c>
      <c r="D42" s="103" t="s">
        <v>98</v>
      </c>
      <c r="E42" s="103" t="s">
        <v>1674</v>
      </c>
      <c r="F42" s="103" t="s">
        <v>1366</v>
      </c>
      <c r="G42" s="103" t="s">
        <v>1500</v>
      </c>
      <c r="H42" s="103" t="s">
        <v>1165</v>
      </c>
      <c r="I42" s="103">
        <v>7</v>
      </c>
      <c r="J42" s="103" t="s">
        <v>1501</v>
      </c>
      <c r="K42" s="103">
        <v>27101.77</v>
      </c>
      <c r="L42" s="105">
        <v>0.13</v>
      </c>
      <c r="M42" s="103">
        <v>3523.23</v>
      </c>
      <c r="N42" s="103">
        <f t="shared" si="0"/>
        <v>30625</v>
      </c>
      <c r="O42" s="103"/>
    </row>
    <row r="43" s="100" customFormat="1" spans="1:15">
      <c r="A43" s="100">
        <v>1</v>
      </c>
      <c r="B43" s="103" t="s">
        <v>1078</v>
      </c>
      <c r="C43" s="103" t="s">
        <v>1496</v>
      </c>
      <c r="D43" s="103" t="s">
        <v>98</v>
      </c>
      <c r="E43" s="103" t="s">
        <v>1674</v>
      </c>
      <c r="F43" s="103" t="s">
        <v>1366</v>
      </c>
      <c r="G43" s="103" t="s">
        <v>1502</v>
      </c>
      <c r="H43" s="103" t="s">
        <v>1165</v>
      </c>
      <c r="I43" s="103">
        <v>7</v>
      </c>
      <c r="J43" s="103" t="s">
        <v>1503</v>
      </c>
      <c r="K43" s="103">
        <v>25553.1</v>
      </c>
      <c r="L43" s="105">
        <v>0.13</v>
      </c>
      <c r="M43" s="103">
        <v>3321.9</v>
      </c>
      <c r="N43" s="103">
        <f t="shared" si="0"/>
        <v>28875</v>
      </c>
      <c r="O43" s="103"/>
    </row>
    <row r="44" s="100" customFormat="1" spans="1:15">
      <c r="A44" s="100">
        <v>1</v>
      </c>
      <c r="B44" s="103" t="s">
        <v>1078</v>
      </c>
      <c r="C44" s="103" t="s">
        <v>1496</v>
      </c>
      <c r="D44" s="103" t="s">
        <v>98</v>
      </c>
      <c r="E44" s="104" t="s">
        <v>1671</v>
      </c>
      <c r="F44" s="103" t="s">
        <v>1395</v>
      </c>
      <c r="G44" s="103" t="s">
        <v>1504</v>
      </c>
      <c r="H44" s="103" t="s">
        <v>1165</v>
      </c>
      <c r="I44" s="103">
        <v>4</v>
      </c>
      <c r="J44" s="103" t="s">
        <v>1505</v>
      </c>
      <c r="K44" s="103">
        <v>654.87</v>
      </c>
      <c r="L44" s="105">
        <v>0.13</v>
      </c>
      <c r="M44" s="103">
        <v>85.13</v>
      </c>
      <c r="N44" s="103">
        <f t="shared" si="0"/>
        <v>740</v>
      </c>
      <c r="O44" s="103"/>
    </row>
    <row r="45" s="100" customFormat="1" spans="1:15">
      <c r="A45" s="100">
        <v>1</v>
      </c>
      <c r="B45" s="103" t="s">
        <v>1078</v>
      </c>
      <c r="C45" s="103" t="s">
        <v>1496</v>
      </c>
      <c r="D45" s="103" t="s">
        <v>98</v>
      </c>
      <c r="E45" s="104" t="s">
        <v>1671</v>
      </c>
      <c r="F45" s="103" t="s">
        <v>1395</v>
      </c>
      <c r="G45" s="103" t="s">
        <v>1396</v>
      </c>
      <c r="H45" s="103" t="s">
        <v>1165</v>
      </c>
      <c r="I45" s="103">
        <v>4</v>
      </c>
      <c r="J45" s="103" t="s">
        <v>1506</v>
      </c>
      <c r="K45" s="103">
        <v>584.07</v>
      </c>
      <c r="L45" s="105">
        <v>0.13</v>
      </c>
      <c r="M45" s="103">
        <v>75.93</v>
      </c>
      <c r="N45" s="103">
        <f t="shared" si="0"/>
        <v>660</v>
      </c>
      <c r="O45" s="103"/>
    </row>
    <row r="46" s="100" customFormat="1" spans="1:15">
      <c r="A46" s="100">
        <v>1</v>
      </c>
      <c r="B46" s="103" t="s">
        <v>1078</v>
      </c>
      <c r="C46" s="103" t="s">
        <v>1507</v>
      </c>
      <c r="D46" s="103" t="s">
        <v>82</v>
      </c>
      <c r="E46" s="103" t="s">
        <v>1673</v>
      </c>
      <c r="F46" s="103" t="s">
        <v>1511</v>
      </c>
      <c r="G46" s="103" t="s">
        <v>1512</v>
      </c>
      <c r="H46" s="103" t="s">
        <v>1168</v>
      </c>
      <c r="I46" s="103">
        <v>1</v>
      </c>
      <c r="J46" s="103" t="s">
        <v>1513</v>
      </c>
      <c r="K46" s="103">
        <v>9176.99</v>
      </c>
      <c r="L46" s="105">
        <v>0.13</v>
      </c>
      <c r="M46" s="103">
        <v>1193.01</v>
      </c>
      <c r="N46" s="103">
        <f t="shared" si="0"/>
        <v>10370</v>
      </c>
      <c r="O46" s="103"/>
    </row>
    <row r="47" s="100" customFormat="1" spans="1:15">
      <c r="A47" s="100">
        <v>1</v>
      </c>
      <c r="B47" s="103" t="s">
        <v>1078</v>
      </c>
      <c r="C47" s="103" t="s">
        <v>1507</v>
      </c>
      <c r="D47" s="103" t="s">
        <v>82</v>
      </c>
      <c r="E47" s="103" t="s">
        <v>1673</v>
      </c>
      <c r="F47" s="103" t="s">
        <v>1514</v>
      </c>
      <c r="G47" s="103" t="s">
        <v>1515</v>
      </c>
      <c r="H47" s="103" t="s">
        <v>1168</v>
      </c>
      <c r="I47" s="103">
        <v>1</v>
      </c>
      <c r="J47" s="103" t="s">
        <v>1516</v>
      </c>
      <c r="K47" s="103">
        <v>9849.56</v>
      </c>
      <c r="L47" s="105">
        <v>0.13</v>
      </c>
      <c r="M47" s="103">
        <v>1280.44</v>
      </c>
      <c r="N47" s="103">
        <f t="shared" si="0"/>
        <v>11130</v>
      </c>
      <c r="O47" s="103"/>
    </row>
    <row r="48" s="100" customFormat="1" spans="1:15">
      <c r="A48" s="100">
        <v>1</v>
      </c>
      <c r="B48" s="103" t="s">
        <v>1078</v>
      </c>
      <c r="C48" s="103" t="s">
        <v>1517</v>
      </c>
      <c r="D48" s="103" t="s">
        <v>93</v>
      </c>
      <c r="E48" s="103" t="s">
        <v>493</v>
      </c>
      <c r="F48" s="103" t="s">
        <v>1520</v>
      </c>
      <c r="G48" s="103" t="s">
        <v>337</v>
      </c>
      <c r="H48" s="103" t="s">
        <v>1183</v>
      </c>
      <c r="I48" s="103">
        <v>1</v>
      </c>
      <c r="J48" s="103" t="s">
        <v>1521</v>
      </c>
      <c r="K48" s="103">
        <v>1524.12</v>
      </c>
      <c r="L48" s="105">
        <v>0.13</v>
      </c>
      <c r="M48" s="103">
        <v>198.14</v>
      </c>
      <c r="N48" s="103">
        <f t="shared" si="0"/>
        <v>1722.26</v>
      </c>
      <c r="O48" s="103"/>
    </row>
    <row r="49" s="100" customFormat="1" spans="1:15">
      <c r="A49" s="100">
        <v>1</v>
      </c>
      <c r="B49" s="103" t="s">
        <v>1078</v>
      </c>
      <c r="C49" s="103" t="s">
        <v>1522</v>
      </c>
      <c r="D49" s="103" t="s">
        <v>100</v>
      </c>
      <c r="E49" s="103" t="s">
        <v>1672</v>
      </c>
      <c r="F49" s="103" t="s">
        <v>1526</v>
      </c>
      <c r="G49" s="103" t="s">
        <v>1527</v>
      </c>
      <c r="H49" s="103" t="s">
        <v>1145</v>
      </c>
      <c r="I49" s="103">
        <v>1</v>
      </c>
      <c r="J49" s="103" t="s">
        <v>1528</v>
      </c>
      <c r="K49" s="103">
        <v>1911.5</v>
      </c>
      <c r="L49" s="105">
        <v>0.13</v>
      </c>
      <c r="M49" s="103">
        <v>248.5</v>
      </c>
      <c r="N49" s="103">
        <f t="shared" si="0"/>
        <v>2160</v>
      </c>
      <c r="O49" s="103"/>
    </row>
    <row r="50" s="100" customFormat="1" spans="1:15">
      <c r="A50" s="100">
        <v>1</v>
      </c>
      <c r="B50" s="103" t="s">
        <v>1078</v>
      </c>
      <c r="C50" s="103" t="s">
        <v>1529</v>
      </c>
      <c r="D50" s="103" t="s">
        <v>97</v>
      </c>
      <c r="E50" s="104" t="s">
        <v>1671</v>
      </c>
      <c r="F50" s="103" t="s">
        <v>147</v>
      </c>
      <c r="G50" s="103" t="s">
        <v>1533</v>
      </c>
      <c r="H50" s="103" t="s">
        <v>1145</v>
      </c>
      <c r="I50" s="103">
        <v>1</v>
      </c>
      <c r="J50" s="103" t="s">
        <v>1534</v>
      </c>
      <c r="K50" s="103">
        <v>2389.38</v>
      </c>
      <c r="L50" s="105">
        <v>0.13</v>
      </c>
      <c r="M50" s="103">
        <v>310.62</v>
      </c>
      <c r="N50" s="103">
        <f t="shared" si="0"/>
        <v>2700</v>
      </c>
      <c r="O50" s="103"/>
    </row>
    <row r="51" s="100" customFormat="1" spans="1:15">
      <c r="A51" s="100">
        <v>1</v>
      </c>
      <c r="B51" s="103" t="s">
        <v>1078</v>
      </c>
      <c r="C51" s="103" t="s">
        <v>1529</v>
      </c>
      <c r="D51" s="103" t="s">
        <v>97</v>
      </c>
      <c r="E51" s="104" t="s">
        <v>1671</v>
      </c>
      <c r="F51" s="103" t="s">
        <v>146</v>
      </c>
      <c r="G51" s="103" t="s">
        <v>1535</v>
      </c>
      <c r="H51" s="103" t="s">
        <v>1145</v>
      </c>
      <c r="I51" s="103">
        <v>1</v>
      </c>
      <c r="J51" s="103" t="s">
        <v>1536</v>
      </c>
      <c r="K51" s="103">
        <v>1415.93</v>
      </c>
      <c r="L51" s="105">
        <v>0.13</v>
      </c>
      <c r="M51" s="103">
        <v>184.07</v>
      </c>
      <c r="N51" s="103">
        <f t="shared" si="0"/>
        <v>1600</v>
      </c>
      <c r="O51" s="103"/>
    </row>
    <row r="52" s="100" customFormat="1" spans="1:15">
      <c r="A52" s="100">
        <v>1</v>
      </c>
      <c r="B52" s="103" t="s">
        <v>1078</v>
      </c>
      <c r="C52" s="103" t="s">
        <v>1537</v>
      </c>
      <c r="D52" s="103" t="s">
        <v>104</v>
      </c>
      <c r="E52" s="103" t="s">
        <v>1674</v>
      </c>
      <c r="F52" s="103" t="s">
        <v>1423</v>
      </c>
      <c r="G52" s="103" t="s">
        <v>1541</v>
      </c>
      <c r="H52" s="103" t="s">
        <v>1145</v>
      </c>
      <c r="I52" s="103">
        <v>1</v>
      </c>
      <c r="J52" s="103" t="s">
        <v>1542</v>
      </c>
      <c r="K52" s="103">
        <v>3716.81</v>
      </c>
      <c r="L52" s="105">
        <v>0.13</v>
      </c>
      <c r="M52" s="103">
        <v>483.19</v>
      </c>
      <c r="N52" s="103">
        <f t="shared" si="0"/>
        <v>4200</v>
      </c>
      <c r="O52" s="103"/>
    </row>
    <row r="53" s="100" customFormat="1" spans="1:15">
      <c r="A53" s="100">
        <v>1</v>
      </c>
      <c r="B53" s="103" t="s">
        <v>1078</v>
      </c>
      <c r="C53" s="103" t="s">
        <v>1543</v>
      </c>
      <c r="D53" s="103" t="s">
        <v>95</v>
      </c>
      <c r="E53" s="103" t="s">
        <v>1674</v>
      </c>
      <c r="F53" s="103" t="s">
        <v>1366</v>
      </c>
      <c r="G53" s="103" t="s">
        <v>1548</v>
      </c>
      <c r="H53" s="103" t="s">
        <v>1165</v>
      </c>
      <c r="I53" s="103">
        <v>2</v>
      </c>
      <c r="J53" s="103" t="s">
        <v>1549</v>
      </c>
      <c r="K53" s="103">
        <v>8584.07</v>
      </c>
      <c r="L53" s="105">
        <v>0.13</v>
      </c>
      <c r="M53" s="103">
        <v>1115.93</v>
      </c>
      <c r="N53" s="103">
        <f t="shared" si="0"/>
        <v>9700</v>
      </c>
      <c r="O53" s="103"/>
    </row>
    <row r="54" s="100" customFormat="1" spans="1:15">
      <c r="A54" s="100">
        <v>1</v>
      </c>
      <c r="B54" s="103" t="s">
        <v>1078</v>
      </c>
      <c r="C54" s="103" t="s">
        <v>1550</v>
      </c>
      <c r="D54" s="103" t="s">
        <v>91</v>
      </c>
      <c r="E54" s="103" t="s">
        <v>1674</v>
      </c>
      <c r="F54" s="103" t="s">
        <v>1366</v>
      </c>
      <c r="G54" s="103" t="s">
        <v>1554</v>
      </c>
      <c r="H54" s="103" t="s">
        <v>1368</v>
      </c>
      <c r="I54" s="103">
        <v>2</v>
      </c>
      <c r="J54" s="103" t="s">
        <v>1555</v>
      </c>
      <c r="K54" s="103">
        <v>32743.36</v>
      </c>
      <c r="L54" s="105">
        <v>0.13</v>
      </c>
      <c r="M54" s="103">
        <v>4256.64</v>
      </c>
      <c r="N54" s="103">
        <f t="shared" si="0"/>
        <v>37000</v>
      </c>
      <c r="O54" s="103"/>
    </row>
    <row r="55" s="100" customFormat="1" spans="1:15">
      <c r="A55" s="100">
        <v>1</v>
      </c>
      <c r="B55" s="103" t="s">
        <v>1078</v>
      </c>
      <c r="C55" s="103" t="s">
        <v>1550</v>
      </c>
      <c r="D55" s="103" t="s">
        <v>91</v>
      </c>
      <c r="E55" s="104" t="s">
        <v>1671</v>
      </c>
      <c r="F55" s="103" t="s">
        <v>1391</v>
      </c>
      <c r="G55" s="103" t="s">
        <v>1392</v>
      </c>
      <c r="H55" s="103" t="s">
        <v>1186</v>
      </c>
      <c r="I55" s="103">
        <v>2</v>
      </c>
      <c r="J55" s="103" t="s">
        <v>1394</v>
      </c>
      <c r="K55" s="103">
        <v>299.12</v>
      </c>
      <c r="L55" s="105">
        <v>0.13</v>
      </c>
      <c r="M55" s="103">
        <v>38.88</v>
      </c>
      <c r="N55" s="103">
        <f t="shared" si="0"/>
        <v>338</v>
      </c>
      <c r="O55" s="103"/>
    </row>
    <row r="56" s="100" customFormat="1" spans="1:15">
      <c r="A56" s="100">
        <v>1</v>
      </c>
      <c r="B56" s="103" t="s">
        <v>1078</v>
      </c>
      <c r="C56" s="103" t="s">
        <v>1550</v>
      </c>
      <c r="D56" s="103" t="s">
        <v>91</v>
      </c>
      <c r="E56" s="104" t="s">
        <v>1671</v>
      </c>
      <c r="F56" s="103" t="s">
        <v>1398</v>
      </c>
      <c r="G56" s="103" t="s">
        <v>1556</v>
      </c>
      <c r="H56" s="103" t="s">
        <v>1165</v>
      </c>
      <c r="I56" s="103">
        <v>1</v>
      </c>
      <c r="J56" s="103" t="s">
        <v>1557</v>
      </c>
      <c r="K56" s="103">
        <v>362.83</v>
      </c>
      <c r="L56" s="105">
        <v>0.13</v>
      </c>
      <c r="M56" s="103">
        <v>47.17</v>
      </c>
      <c r="N56" s="103">
        <f t="shared" si="0"/>
        <v>410</v>
      </c>
      <c r="O56" s="103"/>
    </row>
    <row r="57" s="100" customFormat="1" spans="1:15">
      <c r="A57" s="100">
        <v>1</v>
      </c>
      <c r="B57" s="103" t="s">
        <v>1078</v>
      </c>
      <c r="C57" s="103" t="s">
        <v>1550</v>
      </c>
      <c r="D57" s="103" t="s">
        <v>91</v>
      </c>
      <c r="E57" s="104" t="s">
        <v>1671</v>
      </c>
      <c r="F57" s="103" t="s">
        <v>1395</v>
      </c>
      <c r="G57" s="103" t="s">
        <v>1558</v>
      </c>
      <c r="H57" s="103" t="s">
        <v>1165</v>
      </c>
      <c r="I57" s="103">
        <v>1</v>
      </c>
      <c r="J57" s="103" t="s">
        <v>1559</v>
      </c>
      <c r="K57" s="103">
        <v>367.26</v>
      </c>
      <c r="L57" s="105">
        <v>0.13</v>
      </c>
      <c r="M57" s="103">
        <v>47.74</v>
      </c>
      <c r="N57" s="103">
        <f t="shared" si="0"/>
        <v>415</v>
      </c>
      <c r="O57" s="103"/>
    </row>
    <row r="58" s="100" customFormat="1" spans="1:15">
      <c r="A58" s="100">
        <v>1</v>
      </c>
      <c r="B58" s="103" t="s">
        <v>1078</v>
      </c>
      <c r="C58" s="103" t="s">
        <v>1560</v>
      </c>
      <c r="D58" s="103" t="s">
        <v>86</v>
      </c>
      <c r="E58" s="104" t="s">
        <v>1671</v>
      </c>
      <c r="F58" s="103" t="s">
        <v>146</v>
      </c>
      <c r="G58" s="103" t="s">
        <v>1564</v>
      </c>
      <c r="H58" s="103" t="s">
        <v>1145</v>
      </c>
      <c r="I58" s="103">
        <v>4</v>
      </c>
      <c r="J58" s="103" t="s">
        <v>1565</v>
      </c>
      <c r="K58" s="103">
        <v>3469.03</v>
      </c>
      <c r="L58" s="105">
        <v>0.13</v>
      </c>
      <c r="M58" s="103">
        <v>450.97</v>
      </c>
      <c r="N58" s="103">
        <f t="shared" si="0"/>
        <v>3920</v>
      </c>
      <c r="O58" s="103"/>
    </row>
    <row r="59" s="100" customFormat="1" spans="1:15">
      <c r="A59" s="100">
        <v>1</v>
      </c>
      <c r="B59" s="103" t="s">
        <v>1078</v>
      </c>
      <c r="C59" s="103" t="s">
        <v>1560</v>
      </c>
      <c r="D59" s="103" t="s">
        <v>86</v>
      </c>
      <c r="E59" s="104" t="s">
        <v>1671</v>
      </c>
      <c r="F59" s="103" t="s">
        <v>1395</v>
      </c>
      <c r="G59" s="103" t="s">
        <v>1504</v>
      </c>
      <c r="H59" s="103" t="s">
        <v>1165</v>
      </c>
      <c r="I59" s="103">
        <v>4</v>
      </c>
      <c r="J59" s="103" t="s">
        <v>1505</v>
      </c>
      <c r="K59" s="103">
        <v>654.87</v>
      </c>
      <c r="L59" s="105">
        <v>0.13</v>
      </c>
      <c r="M59" s="103">
        <v>85.13</v>
      </c>
      <c r="N59" s="103">
        <f t="shared" si="0"/>
        <v>740</v>
      </c>
      <c r="O59" s="103"/>
    </row>
    <row r="60" s="100" customFormat="1" spans="1:15">
      <c r="A60" s="100">
        <v>1</v>
      </c>
      <c r="B60" s="103" t="s">
        <v>1078</v>
      </c>
      <c r="C60" s="103" t="s">
        <v>1560</v>
      </c>
      <c r="D60" s="103" t="s">
        <v>86</v>
      </c>
      <c r="E60" s="104" t="s">
        <v>1671</v>
      </c>
      <c r="F60" s="103" t="s">
        <v>1431</v>
      </c>
      <c r="G60" s="103" t="s">
        <v>1566</v>
      </c>
      <c r="H60" s="103" t="s">
        <v>1165</v>
      </c>
      <c r="I60" s="103">
        <v>3</v>
      </c>
      <c r="J60" s="103" t="s">
        <v>1403</v>
      </c>
      <c r="K60" s="103">
        <v>411.5</v>
      </c>
      <c r="L60" s="105">
        <v>0.13</v>
      </c>
      <c r="M60" s="103">
        <v>53.5</v>
      </c>
      <c r="N60" s="103">
        <f t="shared" si="0"/>
        <v>465</v>
      </c>
      <c r="O60" s="103"/>
    </row>
    <row r="61" s="100" customFormat="1" spans="1:15">
      <c r="A61" s="100">
        <v>1</v>
      </c>
      <c r="B61" s="103" t="s">
        <v>1078</v>
      </c>
      <c r="C61" s="103" t="s">
        <v>1567</v>
      </c>
      <c r="D61" s="103" t="s">
        <v>92</v>
      </c>
      <c r="E61" s="103" t="s">
        <v>1672</v>
      </c>
      <c r="F61" s="103" t="s">
        <v>1571</v>
      </c>
      <c r="G61" s="103" t="s">
        <v>1572</v>
      </c>
      <c r="H61" s="103" t="s">
        <v>1145</v>
      </c>
      <c r="I61" s="103">
        <v>2</v>
      </c>
      <c r="J61" s="103" t="s">
        <v>1573</v>
      </c>
      <c r="K61" s="103">
        <v>3185.84</v>
      </c>
      <c r="L61" s="105">
        <v>0.13</v>
      </c>
      <c r="M61" s="103">
        <v>414.16</v>
      </c>
      <c r="N61" s="103">
        <f t="shared" si="0"/>
        <v>3600</v>
      </c>
      <c r="O61" s="103"/>
    </row>
    <row r="62" s="100" customFormat="1" spans="1:15">
      <c r="A62" s="100">
        <v>1</v>
      </c>
      <c r="B62" s="103" t="s">
        <v>1078</v>
      </c>
      <c r="C62" s="103" t="s">
        <v>1574</v>
      </c>
      <c r="D62" s="103" t="s">
        <v>107</v>
      </c>
      <c r="E62" s="104" t="s">
        <v>1671</v>
      </c>
      <c r="F62" s="103" t="s">
        <v>1575</v>
      </c>
      <c r="G62" s="103" t="s">
        <v>1576</v>
      </c>
      <c r="H62" s="103" t="s">
        <v>1145</v>
      </c>
      <c r="I62" s="103">
        <v>40</v>
      </c>
      <c r="J62" s="103" t="s">
        <v>1577</v>
      </c>
      <c r="K62" s="103">
        <v>637.17</v>
      </c>
      <c r="L62" s="105">
        <v>0.13</v>
      </c>
      <c r="M62" s="103">
        <v>82.83</v>
      </c>
      <c r="N62" s="103">
        <f t="shared" si="0"/>
        <v>720</v>
      </c>
      <c r="O62" s="103"/>
    </row>
    <row r="63" s="100" customFormat="1" spans="1:15">
      <c r="A63" s="100">
        <v>1</v>
      </c>
      <c r="B63" s="103" t="s">
        <v>1078</v>
      </c>
      <c r="C63" s="103" t="s">
        <v>1574</v>
      </c>
      <c r="D63" s="103" t="s">
        <v>107</v>
      </c>
      <c r="E63" s="104" t="s">
        <v>1671</v>
      </c>
      <c r="F63" s="103" t="s">
        <v>1578</v>
      </c>
      <c r="G63" s="103" t="s">
        <v>1579</v>
      </c>
      <c r="H63" s="103" t="s">
        <v>1145</v>
      </c>
      <c r="I63" s="103">
        <v>40</v>
      </c>
      <c r="J63" s="103" t="s">
        <v>1580</v>
      </c>
      <c r="K63" s="103">
        <v>14654.87</v>
      </c>
      <c r="L63" s="105">
        <v>0.13</v>
      </c>
      <c r="M63" s="103">
        <v>1905.13</v>
      </c>
      <c r="N63" s="103">
        <f t="shared" si="0"/>
        <v>16560</v>
      </c>
      <c r="O63" s="103"/>
    </row>
    <row r="64" s="100" customFormat="1" spans="1:15">
      <c r="A64" s="100">
        <v>1</v>
      </c>
      <c r="B64" s="103" t="s">
        <v>1078</v>
      </c>
      <c r="C64" s="103" t="s">
        <v>1574</v>
      </c>
      <c r="D64" s="103" t="s">
        <v>107</v>
      </c>
      <c r="E64" s="104" t="s">
        <v>1671</v>
      </c>
      <c r="F64" s="103" t="s">
        <v>1578</v>
      </c>
      <c r="G64" s="103" t="s">
        <v>1581</v>
      </c>
      <c r="H64" s="103" t="s">
        <v>1145</v>
      </c>
      <c r="I64" s="103">
        <v>40</v>
      </c>
      <c r="J64" s="103" t="s">
        <v>1582</v>
      </c>
      <c r="K64" s="103">
        <v>15398.23</v>
      </c>
      <c r="L64" s="105">
        <v>0.13</v>
      </c>
      <c r="M64" s="103">
        <v>2001.77</v>
      </c>
      <c r="N64" s="103">
        <f t="shared" si="0"/>
        <v>17400</v>
      </c>
      <c r="O64" s="103"/>
    </row>
    <row r="65" s="100" customFormat="1" spans="1:15">
      <c r="A65" s="100">
        <v>1</v>
      </c>
      <c r="B65" s="103" t="s">
        <v>1078</v>
      </c>
      <c r="C65" s="103" t="s">
        <v>1574</v>
      </c>
      <c r="D65" s="103" t="s">
        <v>107</v>
      </c>
      <c r="E65" s="104" t="s">
        <v>1671</v>
      </c>
      <c r="F65" s="103" t="s">
        <v>146</v>
      </c>
      <c r="G65" s="103" t="s">
        <v>1461</v>
      </c>
      <c r="H65" s="103" t="s">
        <v>1145</v>
      </c>
      <c r="I65" s="103">
        <v>4</v>
      </c>
      <c r="J65" s="103" t="s">
        <v>1583</v>
      </c>
      <c r="K65" s="103">
        <v>5132.74</v>
      </c>
      <c r="L65" s="105">
        <v>0.13</v>
      </c>
      <c r="M65" s="103">
        <v>667.26</v>
      </c>
      <c r="N65" s="103">
        <f t="shared" si="0"/>
        <v>5800</v>
      </c>
      <c r="O65" s="103"/>
    </row>
    <row r="66" s="100" customFormat="1" spans="1:15">
      <c r="A66" s="100">
        <v>1</v>
      </c>
      <c r="B66" s="103" t="s">
        <v>1078</v>
      </c>
      <c r="C66" s="103" t="s">
        <v>1574</v>
      </c>
      <c r="D66" s="103" t="s">
        <v>107</v>
      </c>
      <c r="E66" s="104" t="s">
        <v>1671</v>
      </c>
      <c r="F66" s="103" t="s">
        <v>1391</v>
      </c>
      <c r="G66" s="103" t="s">
        <v>1461</v>
      </c>
      <c r="H66" s="103" t="s">
        <v>1145</v>
      </c>
      <c r="I66" s="103">
        <v>64</v>
      </c>
      <c r="J66" s="103" t="s">
        <v>1584</v>
      </c>
      <c r="K66" s="103">
        <v>20389.38</v>
      </c>
      <c r="L66" s="105">
        <v>0.13</v>
      </c>
      <c r="M66" s="103">
        <v>2650.62</v>
      </c>
      <c r="N66" s="103">
        <f t="shared" ref="N66:N105" si="1">K66+M66</f>
        <v>23040</v>
      </c>
      <c r="O66" s="103"/>
    </row>
    <row r="67" s="100" customFormat="1" spans="1:15">
      <c r="A67" s="100">
        <v>1</v>
      </c>
      <c r="B67" s="103" t="s">
        <v>1078</v>
      </c>
      <c r="C67" s="103" t="s">
        <v>1574</v>
      </c>
      <c r="D67" s="103" t="s">
        <v>107</v>
      </c>
      <c r="E67" s="104" t="s">
        <v>1671</v>
      </c>
      <c r="F67" s="103" t="s">
        <v>1411</v>
      </c>
      <c r="G67" s="103" t="s">
        <v>1188</v>
      </c>
      <c r="H67" s="103" t="s">
        <v>1145</v>
      </c>
      <c r="I67" s="103">
        <v>64</v>
      </c>
      <c r="J67" s="103" t="s">
        <v>1505</v>
      </c>
      <c r="K67" s="103">
        <v>10477.88</v>
      </c>
      <c r="L67" s="105">
        <v>0.13</v>
      </c>
      <c r="M67" s="103">
        <v>1362.12</v>
      </c>
      <c r="N67" s="103">
        <f t="shared" si="1"/>
        <v>11840</v>
      </c>
      <c r="O67" s="103"/>
    </row>
    <row r="68" s="100" customFormat="1" spans="1:15">
      <c r="A68" s="100">
        <v>1</v>
      </c>
      <c r="B68" s="103" t="s">
        <v>1078</v>
      </c>
      <c r="C68" s="103" t="s">
        <v>1574</v>
      </c>
      <c r="D68" s="103" t="s">
        <v>107</v>
      </c>
      <c r="E68" s="104" t="s">
        <v>1671</v>
      </c>
      <c r="F68" s="103" t="s">
        <v>1585</v>
      </c>
      <c r="G68" s="103" t="s">
        <v>1586</v>
      </c>
      <c r="H68" s="103" t="s">
        <v>1145</v>
      </c>
      <c r="I68" s="103">
        <v>150</v>
      </c>
      <c r="J68" s="103" t="s">
        <v>1587</v>
      </c>
      <c r="K68" s="103">
        <v>331.86</v>
      </c>
      <c r="L68" s="105">
        <v>0.13</v>
      </c>
      <c r="M68" s="103">
        <v>43.14</v>
      </c>
      <c r="N68" s="103">
        <f t="shared" si="1"/>
        <v>375</v>
      </c>
      <c r="O68" s="103"/>
    </row>
    <row r="69" s="100" customFormat="1" spans="1:15">
      <c r="A69" s="100">
        <v>1</v>
      </c>
      <c r="B69" s="103" t="s">
        <v>1078</v>
      </c>
      <c r="C69" s="103" t="s">
        <v>1574</v>
      </c>
      <c r="D69" s="103" t="s">
        <v>107</v>
      </c>
      <c r="E69" s="104" t="s">
        <v>1671</v>
      </c>
      <c r="F69" s="103" t="s">
        <v>1588</v>
      </c>
      <c r="G69" s="103" t="s">
        <v>1589</v>
      </c>
      <c r="H69" s="103" t="s">
        <v>1145</v>
      </c>
      <c r="I69" s="103">
        <v>150</v>
      </c>
      <c r="J69" s="103" t="s">
        <v>1590</v>
      </c>
      <c r="K69" s="103">
        <v>464.6</v>
      </c>
      <c r="L69" s="105">
        <v>0.13</v>
      </c>
      <c r="M69" s="103">
        <v>60.4</v>
      </c>
      <c r="N69" s="103">
        <f t="shared" si="1"/>
        <v>525</v>
      </c>
      <c r="O69" s="103"/>
    </row>
    <row r="70" s="100" customFormat="1" spans="1:15">
      <c r="A70" s="100">
        <v>1</v>
      </c>
      <c r="B70" s="103" t="s">
        <v>1078</v>
      </c>
      <c r="C70" s="103" t="s">
        <v>1574</v>
      </c>
      <c r="D70" s="103" t="s">
        <v>107</v>
      </c>
      <c r="E70" s="104" t="s">
        <v>1671</v>
      </c>
      <c r="F70" s="103" t="s">
        <v>1585</v>
      </c>
      <c r="G70" s="103" t="s">
        <v>1591</v>
      </c>
      <c r="H70" s="103" t="s">
        <v>1145</v>
      </c>
      <c r="I70" s="103">
        <v>20</v>
      </c>
      <c r="J70" s="103" t="s">
        <v>1592</v>
      </c>
      <c r="K70" s="103">
        <v>141.59</v>
      </c>
      <c r="L70" s="105">
        <v>0.13</v>
      </c>
      <c r="M70" s="103">
        <v>18.41</v>
      </c>
      <c r="N70" s="103">
        <f t="shared" si="1"/>
        <v>160</v>
      </c>
      <c r="O70" s="103"/>
    </row>
    <row r="71" s="100" customFormat="1" spans="1:15">
      <c r="A71" s="100">
        <v>1</v>
      </c>
      <c r="B71" s="103" t="s">
        <v>1078</v>
      </c>
      <c r="C71" s="103" t="s">
        <v>1574</v>
      </c>
      <c r="D71" s="103" t="s">
        <v>107</v>
      </c>
      <c r="E71" s="104" t="s">
        <v>1671</v>
      </c>
      <c r="F71" s="103" t="s">
        <v>147</v>
      </c>
      <c r="G71" s="103" t="s">
        <v>1593</v>
      </c>
      <c r="H71" s="103" t="s">
        <v>1145</v>
      </c>
      <c r="I71" s="103">
        <v>4</v>
      </c>
      <c r="J71" s="103" t="s">
        <v>1594</v>
      </c>
      <c r="K71" s="103">
        <v>8884.96</v>
      </c>
      <c r="L71" s="105">
        <v>0.13</v>
      </c>
      <c r="M71" s="103">
        <v>1155.04</v>
      </c>
      <c r="N71" s="103">
        <f t="shared" si="1"/>
        <v>10040</v>
      </c>
      <c r="O71" s="103"/>
    </row>
    <row r="72" s="100" customFormat="1" spans="1:15">
      <c r="A72" s="100">
        <v>1</v>
      </c>
      <c r="B72" s="103" t="s">
        <v>1078</v>
      </c>
      <c r="C72" s="103" t="s">
        <v>1574</v>
      </c>
      <c r="D72" s="103" t="s">
        <v>107</v>
      </c>
      <c r="E72" s="104" t="s">
        <v>1671</v>
      </c>
      <c r="F72" s="103" t="s">
        <v>147</v>
      </c>
      <c r="G72" s="103" t="s">
        <v>1595</v>
      </c>
      <c r="H72" s="103" t="s">
        <v>1145</v>
      </c>
      <c r="I72" s="103">
        <v>4</v>
      </c>
      <c r="J72" s="103" t="s">
        <v>1594</v>
      </c>
      <c r="K72" s="103">
        <v>8884.96</v>
      </c>
      <c r="L72" s="105">
        <v>0.13</v>
      </c>
      <c r="M72" s="103">
        <v>1155.04</v>
      </c>
      <c r="N72" s="103">
        <f t="shared" si="1"/>
        <v>10040</v>
      </c>
      <c r="O72" s="103"/>
    </row>
    <row r="73" s="100" customFormat="1" spans="1:15">
      <c r="A73" s="100">
        <v>1</v>
      </c>
      <c r="B73" s="103" t="s">
        <v>1078</v>
      </c>
      <c r="C73" s="103" t="s">
        <v>1574</v>
      </c>
      <c r="D73" s="103" t="s">
        <v>107</v>
      </c>
      <c r="E73" s="104" t="s">
        <v>1671</v>
      </c>
      <c r="F73" s="103" t="s">
        <v>1596</v>
      </c>
      <c r="G73" s="103" t="s">
        <v>1597</v>
      </c>
      <c r="H73" s="103" t="s">
        <v>1145</v>
      </c>
      <c r="I73" s="103">
        <v>4</v>
      </c>
      <c r="J73" s="103" t="s">
        <v>1598</v>
      </c>
      <c r="K73" s="103">
        <v>2297.35</v>
      </c>
      <c r="L73" s="105">
        <v>0.13</v>
      </c>
      <c r="M73" s="103">
        <v>298.65</v>
      </c>
      <c r="N73" s="103">
        <f t="shared" si="1"/>
        <v>2596</v>
      </c>
      <c r="O73" s="103"/>
    </row>
    <row r="74" s="100" customFormat="1" spans="1:15">
      <c r="A74" s="100">
        <v>1</v>
      </c>
      <c r="B74" s="103" t="s">
        <v>1078</v>
      </c>
      <c r="C74" s="103" t="s">
        <v>1574</v>
      </c>
      <c r="D74" s="103" t="s">
        <v>107</v>
      </c>
      <c r="E74" s="104" t="s">
        <v>1671</v>
      </c>
      <c r="F74" s="103" t="s">
        <v>1398</v>
      </c>
      <c r="G74" s="103" t="s">
        <v>1459</v>
      </c>
      <c r="H74" s="103" t="s">
        <v>1165</v>
      </c>
      <c r="I74" s="103">
        <v>20</v>
      </c>
      <c r="J74" s="103" t="s">
        <v>1528</v>
      </c>
      <c r="K74" s="103">
        <v>38230.09</v>
      </c>
      <c r="L74" s="105">
        <v>0.13</v>
      </c>
      <c r="M74" s="103">
        <v>4969.91</v>
      </c>
      <c r="N74" s="103">
        <f t="shared" si="1"/>
        <v>43200</v>
      </c>
      <c r="O74" s="103"/>
    </row>
    <row r="75" s="100" customFormat="1" spans="1:15">
      <c r="A75" s="100">
        <v>1</v>
      </c>
      <c r="B75" s="103" t="s">
        <v>1078</v>
      </c>
      <c r="C75" s="103" t="s">
        <v>1574</v>
      </c>
      <c r="D75" s="103" t="s">
        <v>107</v>
      </c>
      <c r="E75" s="104" t="s">
        <v>1671</v>
      </c>
      <c r="F75" s="103" t="s">
        <v>1599</v>
      </c>
      <c r="G75" s="103" t="s">
        <v>1600</v>
      </c>
      <c r="H75" s="103" t="s">
        <v>1145</v>
      </c>
      <c r="I75" s="103">
        <v>4</v>
      </c>
      <c r="J75" s="103" t="s">
        <v>1601</v>
      </c>
      <c r="K75" s="103">
        <v>37.52</v>
      </c>
      <c r="L75" s="105">
        <v>0.13</v>
      </c>
      <c r="M75" s="103">
        <v>4.88</v>
      </c>
      <c r="N75" s="103">
        <f t="shared" si="1"/>
        <v>42.4</v>
      </c>
      <c r="O75" s="103"/>
    </row>
    <row r="76" s="100" customFormat="1" spans="1:15">
      <c r="A76" s="100">
        <v>1</v>
      </c>
      <c r="B76" s="103" t="s">
        <v>1078</v>
      </c>
      <c r="C76" s="103" t="s">
        <v>1574</v>
      </c>
      <c r="D76" s="103" t="s">
        <v>107</v>
      </c>
      <c r="E76" s="104" t="s">
        <v>1671</v>
      </c>
      <c r="F76" s="103" t="s">
        <v>1599</v>
      </c>
      <c r="G76" s="103" t="s">
        <v>1602</v>
      </c>
      <c r="H76" s="103" t="s">
        <v>1145</v>
      </c>
      <c r="I76" s="103">
        <v>4</v>
      </c>
      <c r="J76" s="103" t="s">
        <v>1603</v>
      </c>
      <c r="K76" s="103">
        <v>30.09</v>
      </c>
      <c r="L76" s="105">
        <v>0.13</v>
      </c>
      <c r="M76" s="103">
        <v>3.91</v>
      </c>
      <c r="N76" s="103">
        <f t="shared" si="1"/>
        <v>34</v>
      </c>
      <c r="O76" s="103"/>
    </row>
    <row r="77" s="100" customFormat="1" spans="1:15">
      <c r="A77" s="100">
        <v>1</v>
      </c>
      <c r="B77" s="103" t="s">
        <v>1078</v>
      </c>
      <c r="C77" s="103" t="s">
        <v>1574</v>
      </c>
      <c r="D77" s="103" t="s">
        <v>107</v>
      </c>
      <c r="E77" s="104" t="s">
        <v>1671</v>
      </c>
      <c r="F77" s="103" t="s">
        <v>1599</v>
      </c>
      <c r="G77" s="103" t="s">
        <v>1604</v>
      </c>
      <c r="H77" s="103" t="s">
        <v>1145</v>
      </c>
      <c r="I77" s="103">
        <v>4</v>
      </c>
      <c r="J77" s="103" t="s">
        <v>1605</v>
      </c>
      <c r="K77" s="103">
        <v>33.63</v>
      </c>
      <c r="L77" s="105">
        <v>0.13</v>
      </c>
      <c r="M77" s="103">
        <v>4.37</v>
      </c>
      <c r="N77" s="103">
        <f t="shared" si="1"/>
        <v>38</v>
      </c>
      <c r="O77" s="103"/>
    </row>
    <row r="78" s="100" customFormat="1" spans="1:15">
      <c r="A78" s="100">
        <v>1</v>
      </c>
      <c r="B78" s="103" t="s">
        <v>1078</v>
      </c>
      <c r="C78" s="103" t="s">
        <v>1574</v>
      </c>
      <c r="D78" s="103" t="s">
        <v>107</v>
      </c>
      <c r="E78" s="104" t="s">
        <v>1671</v>
      </c>
      <c r="F78" s="103" t="s">
        <v>1599</v>
      </c>
      <c r="G78" s="103" t="s">
        <v>1606</v>
      </c>
      <c r="H78" s="103" t="s">
        <v>1145</v>
      </c>
      <c r="I78" s="103">
        <v>4</v>
      </c>
      <c r="J78" s="103" t="s">
        <v>1607</v>
      </c>
      <c r="K78" s="103">
        <v>134.51</v>
      </c>
      <c r="L78" s="105">
        <v>0.13</v>
      </c>
      <c r="M78" s="103">
        <v>17.49</v>
      </c>
      <c r="N78" s="103">
        <f t="shared" si="1"/>
        <v>152</v>
      </c>
      <c r="O78" s="103"/>
    </row>
    <row r="79" s="100" customFormat="1" spans="1:15">
      <c r="A79" s="100">
        <v>1</v>
      </c>
      <c r="B79" s="103" t="s">
        <v>1078</v>
      </c>
      <c r="C79" s="103" t="s">
        <v>1574</v>
      </c>
      <c r="D79" s="103" t="s">
        <v>107</v>
      </c>
      <c r="E79" s="103" t="s">
        <v>1674</v>
      </c>
      <c r="F79" s="103" t="s">
        <v>1608</v>
      </c>
      <c r="G79" s="103" t="s">
        <v>1609</v>
      </c>
      <c r="H79" s="103" t="s">
        <v>1165</v>
      </c>
      <c r="I79" s="103">
        <v>2</v>
      </c>
      <c r="J79" s="103" t="s">
        <v>1610</v>
      </c>
      <c r="K79" s="103">
        <v>26318.58</v>
      </c>
      <c r="L79" s="105">
        <v>0.13</v>
      </c>
      <c r="M79" s="103">
        <v>3421.42</v>
      </c>
      <c r="N79" s="103">
        <f t="shared" si="1"/>
        <v>29740</v>
      </c>
      <c r="O79" s="103"/>
    </row>
    <row r="80" s="100" customFormat="1" spans="1:15">
      <c r="A80" s="100">
        <v>1</v>
      </c>
      <c r="B80" s="103" t="s">
        <v>1078</v>
      </c>
      <c r="C80" s="103" t="s">
        <v>1611</v>
      </c>
      <c r="D80" s="103" t="s">
        <v>94</v>
      </c>
      <c r="E80" s="103" t="s">
        <v>1674</v>
      </c>
      <c r="F80" s="103" t="s">
        <v>1366</v>
      </c>
      <c r="G80" s="103" t="s">
        <v>1473</v>
      </c>
      <c r="H80" s="103" t="s">
        <v>1368</v>
      </c>
      <c r="I80" s="103">
        <v>2</v>
      </c>
      <c r="J80" s="103" t="s">
        <v>1474</v>
      </c>
      <c r="K80" s="103">
        <v>33929.2</v>
      </c>
      <c r="L80" s="105">
        <v>0.13</v>
      </c>
      <c r="M80" s="103">
        <v>4410.8</v>
      </c>
      <c r="N80" s="103">
        <f t="shared" si="1"/>
        <v>38340</v>
      </c>
      <c r="O80" s="103"/>
    </row>
    <row r="81" s="100" customFormat="1" spans="1:15">
      <c r="A81" s="100">
        <v>1</v>
      </c>
      <c r="B81" s="103" t="s">
        <v>1078</v>
      </c>
      <c r="C81" s="103" t="s">
        <v>1611</v>
      </c>
      <c r="D81" s="103" t="s">
        <v>94</v>
      </c>
      <c r="E81" s="103" t="s">
        <v>1676</v>
      </c>
      <c r="F81" s="103" t="s">
        <v>1372</v>
      </c>
      <c r="G81" s="103" t="s">
        <v>1373</v>
      </c>
      <c r="H81" s="103" t="s">
        <v>1145</v>
      </c>
      <c r="I81" s="103">
        <v>2</v>
      </c>
      <c r="J81" s="103" t="s">
        <v>1374</v>
      </c>
      <c r="K81" s="103">
        <v>1115.04</v>
      </c>
      <c r="L81" s="105">
        <v>0.13</v>
      </c>
      <c r="M81" s="103">
        <v>144.96</v>
      </c>
      <c r="N81" s="103">
        <f t="shared" si="1"/>
        <v>1260</v>
      </c>
      <c r="O81" s="103"/>
    </row>
    <row r="82" s="100" customFormat="1" spans="1:15">
      <c r="A82" s="100">
        <v>1</v>
      </c>
      <c r="B82" s="103" t="s">
        <v>1078</v>
      </c>
      <c r="C82" s="103" t="s">
        <v>1611</v>
      </c>
      <c r="D82" s="103" t="s">
        <v>94</v>
      </c>
      <c r="E82" s="104" t="s">
        <v>1671</v>
      </c>
      <c r="F82" s="103" t="s">
        <v>1375</v>
      </c>
      <c r="G82" s="103" t="s">
        <v>1376</v>
      </c>
      <c r="H82" s="103" t="s">
        <v>1145</v>
      </c>
      <c r="I82" s="103">
        <v>2</v>
      </c>
      <c r="J82" s="103" t="s">
        <v>1377</v>
      </c>
      <c r="K82" s="103">
        <v>973.45</v>
      </c>
      <c r="L82" s="105">
        <v>0.13</v>
      </c>
      <c r="M82" s="103">
        <v>126.55</v>
      </c>
      <c r="N82" s="103">
        <f t="shared" si="1"/>
        <v>1100</v>
      </c>
      <c r="O82" s="103"/>
    </row>
    <row r="83" s="100" customFormat="1" spans="1:15">
      <c r="A83" s="100">
        <v>1</v>
      </c>
      <c r="B83" s="103" t="s">
        <v>1078</v>
      </c>
      <c r="C83" s="103" t="s">
        <v>1611</v>
      </c>
      <c r="D83" s="103" t="s">
        <v>94</v>
      </c>
      <c r="E83" s="104" t="s">
        <v>1671</v>
      </c>
      <c r="F83" s="103" t="s">
        <v>1378</v>
      </c>
      <c r="G83" s="103" t="s">
        <v>1475</v>
      </c>
      <c r="H83" s="103" t="s">
        <v>1145</v>
      </c>
      <c r="I83" s="103">
        <v>2</v>
      </c>
      <c r="J83" s="103" t="s">
        <v>1476</v>
      </c>
      <c r="K83" s="103">
        <v>424.78</v>
      </c>
      <c r="L83" s="105">
        <v>0.13</v>
      </c>
      <c r="M83" s="103">
        <v>55.22</v>
      </c>
      <c r="N83" s="103">
        <f t="shared" si="1"/>
        <v>480</v>
      </c>
      <c r="O83" s="103"/>
    </row>
    <row r="84" s="100" customFormat="1" spans="1:15">
      <c r="A84" s="100">
        <v>1</v>
      </c>
      <c r="B84" s="103" t="s">
        <v>1078</v>
      </c>
      <c r="C84" s="103" t="s">
        <v>1612</v>
      </c>
      <c r="D84" s="103" t="s">
        <v>108</v>
      </c>
      <c r="E84" s="103" t="s">
        <v>1674</v>
      </c>
      <c r="F84" s="103" t="s">
        <v>1366</v>
      </c>
      <c r="G84" s="103" t="s">
        <v>1615</v>
      </c>
      <c r="H84" s="103" t="s">
        <v>1368</v>
      </c>
      <c r="I84" s="103">
        <v>2</v>
      </c>
      <c r="J84" s="103" t="s">
        <v>1616</v>
      </c>
      <c r="K84" s="103">
        <v>240707.96</v>
      </c>
      <c r="L84" s="105">
        <v>0.13</v>
      </c>
      <c r="M84" s="103">
        <v>31292.04</v>
      </c>
      <c r="N84" s="103">
        <f t="shared" si="1"/>
        <v>272000</v>
      </c>
      <c r="O84" s="103"/>
    </row>
    <row r="85" s="100" customFormat="1" spans="1:15">
      <c r="A85" s="100">
        <v>1</v>
      </c>
      <c r="B85" s="103" t="s">
        <v>1078</v>
      </c>
      <c r="C85" s="103" t="s">
        <v>1617</v>
      </c>
      <c r="D85" s="103" t="s">
        <v>99</v>
      </c>
      <c r="E85" s="103" t="s">
        <v>1674</v>
      </c>
      <c r="F85" s="103" t="s">
        <v>1366</v>
      </c>
      <c r="G85" s="103" t="s">
        <v>1621</v>
      </c>
      <c r="H85" s="103" t="s">
        <v>1368</v>
      </c>
      <c r="I85" s="103">
        <v>5</v>
      </c>
      <c r="J85" s="103" t="s">
        <v>1622</v>
      </c>
      <c r="K85" s="103">
        <v>68141.59</v>
      </c>
      <c r="L85" s="105">
        <v>0.13</v>
      </c>
      <c r="M85" s="103">
        <v>8858.41</v>
      </c>
      <c r="N85" s="103">
        <f t="shared" si="1"/>
        <v>77000</v>
      </c>
      <c r="O85" s="103"/>
    </row>
    <row r="86" s="100" customFormat="1" spans="1:15">
      <c r="A86" s="100">
        <v>1</v>
      </c>
      <c r="B86" s="103" t="s">
        <v>1078</v>
      </c>
      <c r="C86" s="103" t="s">
        <v>1617</v>
      </c>
      <c r="D86" s="103" t="s">
        <v>99</v>
      </c>
      <c r="E86" s="103" t="s">
        <v>1674</v>
      </c>
      <c r="F86" s="103" t="s">
        <v>1366</v>
      </c>
      <c r="G86" s="103" t="s">
        <v>1623</v>
      </c>
      <c r="H86" s="103" t="s">
        <v>1368</v>
      </c>
      <c r="I86" s="103">
        <v>10</v>
      </c>
      <c r="J86" s="103" t="s">
        <v>1622</v>
      </c>
      <c r="K86" s="103">
        <v>136283.19</v>
      </c>
      <c r="L86" s="105">
        <v>0.13</v>
      </c>
      <c r="M86" s="103">
        <v>17716.81</v>
      </c>
      <c r="N86" s="103">
        <f t="shared" si="1"/>
        <v>154000</v>
      </c>
      <c r="O86" s="103"/>
    </row>
    <row r="87" s="100" customFormat="1" spans="1:15">
      <c r="A87" s="100">
        <v>1</v>
      </c>
      <c r="B87" s="103" t="s">
        <v>1078</v>
      </c>
      <c r="C87" s="103" t="s">
        <v>1617</v>
      </c>
      <c r="D87" s="103" t="s">
        <v>99</v>
      </c>
      <c r="E87" s="103" t="s">
        <v>1674</v>
      </c>
      <c r="F87" s="103" t="s">
        <v>1366</v>
      </c>
      <c r="G87" s="103" t="s">
        <v>1624</v>
      </c>
      <c r="H87" s="103" t="s">
        <v>1368</v>
      </c>
      <c r="I87" s="103">
        <v>5</v>
      </c>
      <c r="J87" s="103" t="s">
        <v>1369</v>
      </c>
      <c r="K87" s="103">
        <v>73008.85</v>
      </c>
      <c r="L87" s="105">
        <v>0.13</v>
      </c>
      <c r="M87" s="103">
        <v>9491.15</v>
      </c>
      <c r="N87" s="103">
        <f t="shared" si="1"/>
        <v>82500</v>
      </c>
      <c r="O87" s="103"/>
    </row>
    <row r="88" s="100" customFormat="1" spans="1:15">
      <c r="A88" s="100">
        <v>1</v>
      </c>
      <c r="B88" s="103" t="s">
        <v>1078</v>
      </c>
      <c r="C88" s="103" t="s">
        <v>1625</v>
      </c>
      <c r="D88" s="103" t="s">
        <v>111</v>
      </c>
      <c r="E88" s="103" t="s">
        <v>1674</v>
      </c>
      <c r="F88" s="103" t="s">
        <v>1366</v>
      </c>
      <c r="G88" s="103" t="s">
        <v>1629</v>
      </c>
      <c r="H88" s="103" t="s">
        <v>1165</v>
      </c>
      <c r="I88" s="103">
        <v>1</v>
      </c>
      <c r="J88" s="103" t="s">
        <v>1630</v>
      </c>
      <c r="K88" s="103">
        <v>14159.29</v>
      </c>
      <c r="L88" s="105">
        <v>0.13</v>
      </c>
      <c r="M88" s="103">
        <v>1840.71</v>
      </c>
      <c r="N88" s="103">
        <f t="shared" si="1"/>
        <v>16000</v>
      </c>
      <c r="O88" s="103"/>
    </row>
    <row r="89" s="100" customFormat="1" spans="1:15">
      <c r="A89" s="100">
        <v>1</v>
      </c>
      <c r="B89" s="103" t="s">
        <v>1078</v>
      </c>
      <c r="C89" s="103" t="s">
        <v>1631</v>
      </c>
      <c r="D89" s="103" t="s">
        <v>96</v>
      </c>
      <c r="E89" s="103" t="s">
        <v>1674</v>
      </c>
      <c r="F89" s="103" t="s">
        <v>1423</v>
      </c>
      <c r="G89" s="103" t="s">
        <v>1424</v>
      </c>
      <c r="H89" s="103" t="s">
        <v>1145</v>
      </c>
      <c r="I89" s="103">
        <v>4</v>
      </c>
      <c r="J89" s="103" t="s">
        <v>1425</v>
      </c>
      <c r="K89" s="103">
        <v>19823.01</v>
      </c>
      <c r="L89" s="105">
        <v>0.13</v>
      </c>
      <c r="M89" s="103">
        <v>2576.99</v>
      </c>
      <c r="N89" s="103">
        <f t="shared" si="1"/>
        <v>22400</v>
      </c>
      <c r="O89" s="103"/>
    </row>
    <row r="90" s="100" customFormat="1" spans="1:15">
      <c r="A90" s="100">
        <v>1</v>
      </c>
      <c r="B90" s="103" t="s">
        <v>1078</v>
      </c>
      <c r="C90" s="103" t="s">
        <v>1631</v>
      </c>
      <c r="D90" s="103" t="s">
        <v>96</v>
      </c>
      <c r="E90" s="103" t="s">
        <v>1674</v>
      </c>
      <c r="F90" s="103" t="s">
        <v>1423</v>
      </c>
      <c r="G90" s="103" t="s">
        <v>1635</v>
      </c>
      <c r="H90" s="103" t="s">
        <v>1145</v>
      </c>
      <c r="I90" s="103">
        <v>2</v>
      </c>
      <c r="J90" s="103" t="s">
        <v>1425</v>
      </c>
      <c r="K90" s="103">
        <v>9911.5</v>
      </c>
      <c r="L90" s="105">
        <v>0.13</v>
      </c>
      <c r="M90" s="103">
        <v>1288.5</v>
      </c>
      <c r="N90" s="103">
        <f t="shared" si="1"/>
        <v>11200</v>
      </c>
      <c r="O90" s="103"/>
    </row>
    <row r="91" s="100" customFormat="1" spans="1:15">
      <c r="A91" s="100">
        <v>1</v>
      </c>
      <c r="B91" s="103" t="s">
        <v>1078</v>
      </c>
      <c r="C91" s="103" t="s">
        <v>1636</v>
      </c>
      <c r="D91" s="103" t="s">
        <v>106</v>
      </c>
      <c r="E91" s="104" t="s">
        <v>1671</v>
      </c>
      <c r="F91" s="103" t="s">
        <v>1640</v>
      </c>
      <c r="G91" s="103" t="s">
        <v>1579</v>
      </c>
      <c r="H91" s="103" t="s">
        <v>1145</v>
      </c>
      <c r="I91" s="103">
        <v>3</v>
      </c>
      <c r="J91" s="103" t="s">
        <v>1580</v>
      </c>
      <c r="K91" s="103">
        <v>1099.12</v>
      </c>
      <c r="L91" s="105">
        <v>0.13</v>
      </c>
      <c r="M91" s="103">
        <v>142.88</v>
      </c>
      <c r="N91" s="103">
        <f t="shared" si="1"/>
        <v>1242</v>
      </c>
      <c r="O91" s="103"/>
    </row>
    <row r="92" s="100" customFormat="1" spans="1:15">
      <c r="A92" s="100">
        <v>1</v>
      </c>
      <c r="B92" s="103" t="s">
        <v>1078</v>
      </c>
      <c r="C92" s="103" t="s">
        <v>1636</v>
      </c>
      <c r="D92" s="103" t="s">
        <v>106</v>
      </c>
      <c r="E92" s="104" t="s">
        <v>1671</v>
      </c>
      <c r="F92" s="103" t="s">
        <v>1640</v>
      </c>
      <c r="G92" s="103" t="s">
        <v>1581</v>
      </c>
      <c r="H92" s="103" t="s">
        <v>1145</v>
      </c>
      <c r="I92" s="103">
        <v>5</v>
      </c>
      <c r="J92" s="103" t="s">
        <v>1582</v>
      </c>
      <c r="K92" s="103">
        <v>1924.78</v>
      </c>
      <c r="L92" s="105">
        <v>0.13</v>
      </c>
      <c r="M92" s="103">
        <v>250.22</v>
      </c>
      <c r="N92" s="103">
        <f t="shared" si="1"/>
        <v>2175</v>
      </c>
      <c r="O92" s="103"/>
    </row>
    <row r="93" s="100" customFormat="1" spans="1:15">
      <c r="A93" s="100">
        <v>1</v>
      </c>
      <c r="B93" s="103" t="s">
        <v>1078</v>
      </c>
      <c r="C93" s="103" t="s">
        <v>1636</v>
      </c>
      <c r="D93" s="103" t="s">
        <v>106</v>
      </c>
      <c r="E93" s="104" t="s">
        <v>1671</v>
      </c>
      <c r="F93" s="103" t="s">
        <v>1398</v>
      </c>
      <c r="G93" s="103" t="s">
        <v>1470</v>
      </c>
      <c r="H93" s="103" t="s">
        <v>1165</v>
      </c>
      <c r="I93" s="103">
        <v>6</v>
      </c>
      <c r="J93" s="103" t="s">
        <v>1471</v>
      </c>
      <c r="K93" s="103">
        <v>3504.42</v>
      </c>
      <c r="L93" s="105">
        <v>0.13</v>
      </c>
      <c r="M93" s="103">
        <v>455.58</v>
      </c>
      <c r="N93" s="103">
        <f t="shared" si="1"/>
        <v>3960</v>
      </c>
      <c r="O93" s="103"/>
    </row>
    <row r="94" s="100" customFormat="1" spans="1:15">
      <c r="A94" s="100">
        <v>1</v>
      </c>
      <c r="B94" s="103" t="s">
        <v>1078</v>
      </c>
      <c r="C94" s="103" t="s">
        <v>1636</v>
      </c>
      <c r="D94" s="103" t="s">
        <v>106</v>
      </c>
      <c r="E94" s="104" t="s">
        <v>1671</v>
      </c>
      <c r="F94" s="103" t="s">
        <v>1431</v>
      </c>
      <c r="G94" s="103" t="s">
        <v>1455</v>
      </c>
      <c r="H94" s="103" t="s">
        <v>1145</v>
      </c>
      <c r="I94" s="103">
        <v>20</v>
      </c>
      <c r="J94" s="103" t="s">
        <v>1641</v>
      </c>
      <c r="K94" s="103">
        <v>1681.42</v>
      </c>
      <c r="L94" s="105">
        <v>0.13</v>
      </c>
      <c r="M94" s="103">
        <v>218.58</v>
      </c>
      <c r="N94" s="103">
        <f t="shared" si="1"/>
        <v>1900</v>
      </c>
      <c r="O94" s="103"/>
    </row>
    <row r="95" s="100" customFormat="1" spans="1:15">
      <c r="A95" s="100">
        <v>1</v>
      </c>
      <c r="B95" s="103" t="s">
        <v>1078</v>
      </c>
      <c r="C95" s="103" t="s">
        <v>1636</v>
      </c>
      <c r="D95" s="103" t="s">
        <v>106</v>
      </c>
      <c r="E95" s="104" t="s">
        <v>1671</v>
      </c>
      <c r="F95" s="103" t="s">
        <v>1431</v>
      </c>
      <c r="G95" s="103" t="s">
        <v>1457</v>
      </c>
      <c r="H95" s="103" t="s">
        <v>1145</v>
      </c>
      <c r="I95" s="103">
        <v>20</v>
      </c>
      <c r="J95" s="103" t="s">
        <v>1642</v>
      </c>
      <c r="K95" s="103">
        <v>7079.65</v>
      </c>
      <c r="L95" s="105">
        <v>0.13</v>
      </c>
      <c r="M95" s="103">
        <v>920.35</v>
      </c>
      <c r="N95" s="103">
        <f t="shared" si="1"/>
        <v>8000</v>
      </c>
      <c r="O95" s="103"/>
    </row>
    <row r="96" s="100" customFormat="1" spans="1:15">
      <c r="A96" s="100">
        <v>1</v>
      </c>
      <c r="B96" s="103" t="s">
        <v>1078</v>
      </c>
      <c r="C96" s="103" t="s">
        <v>1636</v>
      </c>
      <c r="D96" s="103" t="s">
        <v>106</v>
      </c>
      <c r="E96" s="104" t="s">
        <v>1671</v>
      </c>
      <c r="F96" s="103" t="s">
        <v>1398</v>
      </c>
      <c r="G96" s="103" t="s">
        <v>1459</v>
      </c>
      <c r="H96" s="103" t="s">
        <v>1165</v>
      </c>
      <c r="I96" s="103">
        <v>10</v>
      </c>
      <c r="J96" s="103" t="s">
        <v>1528</v>
      </c>
      <c r="K96" s="103">
        <v>19115.04</v>
      </c>
      <c r="L96" s="105">
        <v>0.13</v>
      </c>
      <c r="M96" s="103">
        <v>2484.96</v>
      </c>
      <c r="N96" s="103">
        <f t="shared" si="1"/>
        <v>21600</v>
      </c>
      <c r="O96" s="103"/>
    </row>
    <row r="97" s="100" customFormat="1" spans="1:15">
      <c r="A97" s="100">
        <v>1</v>
      </c>
      <c r="B97" s="103" t="s">
        <v>1078</v>
      </c>
      <c r="C97" s="103" t="s">
        <v>1643</v>
      </c>
      <c r="D97" s="103" t="s">
        <v>89</v>
      </c>
      <c r="E97" s="104" t="s">
        <v>1671</v>
      </c>
      <c r="F97" s="103" t="s">
        <v>1647</v>
      </c>
      <c r="G97" s="103" t="s">
        <v>1648</v>
      </c>
      <c r="H97" s="103" t="s">
        <v>1145</v>
      </c>
      <c r="I97" s="103">
        <v>2</v>
      </c>
      <c r="J97" s="103" t="s">
        <v>1649</v>
      </c>
      <c r="K97" s="103">
        <v>1628.32</v>
      </c>
      <c r="L97" s="105">
        <v>0.13</v>
      </c>
      <c r="M97" s="103">
        <v>211.68</v>
      </c>
      <c r="N97" s="103">
        <f t="shared" si="1"/>
        <v>1840</v>
      </c>
      <c r="O97" s="103"/>
    </row>
    <row r="98" s="100" customFormat="1" spans="1:15">
      <c r="A98" s="100">
        <v>1</v>
      </c>
      <c r="B98" s="103" t="s">
        <v>1078</v>
      </c>
      <c r="C98" s="103" t="s">
        <v>1643</v>
      </c>
      <c r="D98" s="103" t="s">
        <v>89</v>
      </c>
      <c r="E98" s="104" t="s">
        <v>1671</v>
      </c>
      <c r="F98" s="103" t="s">
        <v>1486</v>
      </c>
      <c r="G98" s="103" t="s">
        <v>1650</v>
      </c>
      <c r="H98" s="103" t="s">
        <v>1145</v>
      </c>
      <c r="I98" s="103">
        <v>30</v>
      </c>
      <c r="J98" s="103" t="s">
        <v>1651</v>
      </c>
      <c r="K98" s="103">
        <v>451.33</v>
      </c>
      <c r="L98" s="105">
        <v>0.13</v>
      </c>
      <c r="M98" s="103">
        <v>58.67</v>
      </c>
      <c r="N98" s="103">
        <f t="shared" si="1"/>
        <v>510</v>
      </c>
      <c r="O98" s="103"/>
    </row>
    <row r="99" s="100" customFormat="1" spans="1:15">
      <c r="A99" s="100">
        <v>1</v>
      </c>
      <c r="B99" s="103" t="s">
        <v>1078</v>
      </c>
      <c r="C99" s="103" t="s">
        <v>1643</v>
      </c>
      <c r="D99" s="103" t="s">
        <v>89</v>
      </c>
      <c r="E99" s="104" t="s">
        <v>1671</v>
      </c>
      <c r="F99" s="103" t="s">
        <v>1652</v>
      </c>
      <c r="G99" s="103" t="s">
        <v>1653</v>
      </c>
      <c r="H99" s="103" t="s">
        <v>1145</v>
      </c>
      <c r="I99" s="103">
        <v>30</v>
      </c>
      <c r="J99" s="103" t="s">
        <v>1654</v>
      </c>
      <c r="K99" s="103">
        <v>238.94</v>
      </c>
      <c r="L99" s="105">
        <v>0.13</v>
      </c>
      <c r="M99" s="103">
        <v>31.06</v>
      </c>
      <c r="N99" s="103">
        <f t="shared" si="1"/>
        <v>270</v>
      </c>
      <c r="O99" s="103"/>
    </row>
    <row r="100" s="100" customFormat="1" spans="1:15">
      <c r="A100" s="100">
        <v>1</v>
      </c>
      <c r="B100" s="103" t="s">
        <v>1078</v>
      </c>
      <c r="C100" s="103" t="s">
        <v>1643</v>
      </c>
      <c r="D100" s="103" t="s">
        <v>89</v>
      </c>
      <c r="E100" s="104" t="s">
        <v>1671</v>
      </c>
      <c r="F100" s="103" t="s">
        <v>1575</v>
      </c>
      <c r="G100" s="103" t="s">
        <v>1655</v>
      </c>
      <c r="H100" s="103" t="s">
        <v>1145</v>
      </c>
      <c r="I100" s="103">
        <v>4</v>
      </c>
      <c r="J100" s="103" t="s">
        <v>1656</v>
      </c>
      <c r="K100" s="103">
        <v>81.42</v>
      </c>
      <c r="L100" s="105">
        <v>0.13</v>
      </c>
      <c r="M100" s="103">
        <v>10.58</v>
      </c>
      <c r="N100" s="103">
        <f t="shared" si="1"/>
        <v>92</v>
      </c>
      <c r="O100" s="103"/>
    </row>
    <row r="101" s="100" customFormat="1" spans="1:15">
      <c r="A101" s="100">
        <v>1</v>
      </c>
      <c r="B101" s="103" t="s">
        <v>1078</v>
      </c>
      <c r="C101" s="103" t="s">
        <v>1643</v>
      </c>
      <c r="D101" s="103" t="s">
        <v>89</v>
      </c>
      <c r="E101" s="103" t="s">
        <v>1673</v>
      </c>
      <c r="F101" s="103" t="s">
        <v>1657</v>
      </c>
      <c r="G101" s="103" t="s">
        <v>1658</v>
      </c>
      <c r="H101" s="103" t="s">
        <v>1168</v>
      </c>
      <c r="I101" s="103">
        <v>1</v>
      </c>
      <c r="J101" s="103" t="s">
        <v>1659</v>
      </c>
      <c r="K101" s="103">
        <v>20318.58</v>
      </c>
      <c r="L101" s="105">
        <v>0.13</v>
      </c>
      <c r="M101" s="103">
        <v>2641.42</v>
      </c>
      <c r="N101" s="103">
        <f t="shared" si="1"/>
        <v>22960</v>
      </c>
      <c r="O101" s="103"/>
    </row>
    <row r="102" s="100" customFormat="1" spans="1:15">
      <c r="A102" s="100">
        <v>1</v>
      </c>
      <c r="B102" s="103" t="s">
        <v>1078</v>
      </c>
      <c r="C102" s="103" t="s">
        <v>1643</v>
      </c>
      <c r="D102" s="103" t="s">
        <v>89</v>
      </c>
      <c r="E102" s="104" t="s">
        <v>1671</v>
      </c>
      <c r="F102" s="103" t="s">
        <v>1395</v>
      </c>
      <c r="G102" s="103" t="s">
        <v>1660</v>
      </c>
      <c r="H102" s="103" t="s">
        <v>1165</v>
      </c>
      <c r="I102" s="103">
        <v>2</v>
      </c>
      <c r="J102" s="103" t="s">
        <v>1661</v>
      </c>
      <c r="K102" s="103">
        <v>1272.57</v>
      </c>
      <c r="L102" s="105">
        <v>0.13</v>
      </c>
      <c r="M102" s="103">
        <v>165.43</v>
      </c>
      <c r="N102" s="103">
        <f t="shared" si="1"/>
        <v>1438</v>
      </c>
      <c r="O102" s="103"/>
    </row>
    <row r="103" s="100" customFormat="1" spans="1:15">
      <c r="A103" s="100">
        <v>1</v>
      </c>
      <c r="B103" s="103" t="s">
        <v>1078</v>
      </c>
      <c r="C103" s="103" t="s">
        <v>1643</v>
      </c>
      <c r="D103" s="103" t="s">
        <v>89</v>
      </c>
      <c r="E103" s="104" t="s">
        <v>1671</v>
      </c>
      <c r="F103" s="103" t="s">
        <v>1398</v>
      </c>
      <c r="G103" s="103" t="s">
        <v>1470</v>
      </c>
      <c r="H103" s="103" t="s">
        <v>1165</v>
      </c>
      <c r="I103" s="103">
        <v>2</v>
      </c>
      <c r="J103" s="103" t="s">
        <v>1471</v>
      </c>
      <c r="K103" s="103">
        <v>1168.14</v>
      </c>
      <c r="L103" s="105">
        <v>0.13</v>
      </c>
      <c r="M103" s="103">
        <v>151.86</v>
      </c>
      <c r="N103" s="103">
        <f t="shared" si="1"/>
        <v>1320</v>
      </c>
      <c r="O103" s="103"/>
    </row>
    <row r="104" s="100" customFormat="1" spans="1:15">
      <c r="A104" s="100">
        <v>1</v>
      </c>
      <c r="B104" s="103" t="s">
        <v>1078</v>
      </c>
      <c r="C104" s="103" t="s">
        <v>1662</v>
      </c>
      <c r="D104" s="103" t="s">
        <v>110</v>
      </c>
      <c r="E104" s="104" t="s">
        <v>1671</v>
      </c>
      <c r="F104" s="103" t="s">
        <v>147</v>
      </c>
      <c r="G104" s="103" t="s">
        <v>1666</v>
      </c>
      <c r="H104" s="103" t="s">
        <v>1145</v>
      </c>
      <c r="I104" s="103">
        <v>1</v>
      </c>
      <c r="J104" s="103" t="s">
        <v>1534</v>
      </c>
      <c r="K104" s="103">
        <v>2389.38</v>
      </c>
      <c r="L104" s="105">
        <v>0.13</v>
      </c>
      <c r="M104" s="103">
        <v>310.62</v>
      </c>
      <c r="N104" s="103">
        <f t="shared" si="1"/>
        <v>2700</v>
      </c>
      <c r="O104" s="103"/>
    </row>
    <row r="105" s="100" customFormat="1" spans="1:15">
      <c r="A105" s="100">
        <v>1</v>
      </c>
      <c r="B105" s="103" t="s">
        <v>1078</v>
      </c>
      <c r="C105" s="103" t="s">
        <v>1662</v>
      </c>
      <c r="D105" s="103" t="s">
        <v>110</v>
      </c>
      <c r="E105" s="104" t="s">
        <v>1671</v>
      </c>
      <c r="F105" s="103" t="s">
        <v>146</v>
      </c>
      <c r="G105" s="103" t="s">
        <v>1535</v>
      </c>
      <c r="H105" s="103" t="s">
        <v>1145</v>
      </c>
      <c r="I105" s="103">
        <v>1</v>
      </c>
      <c r="J105" s="103" t="s">
        <v>1536</v>
      </c>
      <c r="K105" s="103">
        <v>1415.93</v>
      </c>
      <c r="L105" s="105">
        <v>0.13</v>
      </c>
      <c r="M105" s="103">
        <v>184.07</v>
      </c>
      <c r="N105" s="103">
        <f t="shared" si="1"/>
        <v>1600</v>
      </c>
      <c r="O105" s="103"/>
    </row>
  </sheetData>
  <autoFilter xmlns:etc="http://www.wps.cn/officeDocument/2017/etCustomData" ref="A1:V105" etc:filterBottomFollowUsedRange="0">
    <extLst/>
  </autoFilter>
  <conditionalFormatting sqref="C1:C105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P76"/>
  <sheetViews>
    <sheetView topLeftCell="A47" workbookViewId="0">
      <selection activeCell="H10" sqref="H10:H59"/>
    </sheetView>
  </sheetViews>
  <sheetFormatPr defaultColWidth="8.88888888888889" defaultRowHeight="14.4"/>
  <cols>
    <col min="27" max="27" width="8.87962962962963" customWidth="1"/>
  </cols>
  <sheetData>
    <row r="1" s="76" customFormat="1" ht="24" customHeight="1" spans="1:42">
      <c r="A1" s="77" t="s">
        <v>320</v>
      </c>
      <c r="B1" s="77" t="s">
        <v>1677</v>
      </c>
      <c r="C1" s="77" t="s">
        <v>1678</v>
      </c>
      <c r="D1" s="77" t="s">
        <v>1679</v>
      </c>
      <c r="E1" s="77" t="s">
        <v>1680</v>
      </c>
      <c r="F1" s="77" t="s">
        <v>1681</v>
      </c>
      <c r="G1" s="77" t="s">
        <v>1682</v>
      </c>
      <c r="H1" s="78" t="s">
        <v>325</v>
      </c>
      <c r="I1" s="78" t="s">
        <v>16</v>
      </c>
      <c r="J1" s="78" t="s">
        <v>1683</v>
      </c>
      <c r="K1" s="77" t="s">
        <v>1684</v>
      </c>
      <c r="L1" s="87" t="s">
        <v>1685</v>
      </c>
      <c r="M1" s="78" t="s">
        <v>1686</v>
      </c>
      <c r="N1" s="78" t="s">
        <v>1687</v>
      </c>
      <c r="O1" s="78" t="s">
        <v>1688</v>
      </c>
      <c r="P1" s="78" t="s">
        <v>1689</v>
      </c>
      <c r="Q1" s="78" t="s">
        <v>1690</v>
      </c>
      <c r="R1" s="78" t="s">
        <v>1691</v>
      </c>
      <c r="S1" s="78" t="s">
        <v>1692</v>
      </c>
      <c r="T1" s="78" t="s">
        <v>1693</v>
      </c>
      <c r="U1" s="78" t="s">
        <v>493</v>
      </c>
      <c r="V1" s="77" t="s">
        <v>1694</v>
      </c>
      <c r="W1" s="77" t="s">
        <v>1695</v>
      </c>
      <c r="X1" s="77" t="s">
        <v>1696</v>
      </c>
      <c r="Y1" s="78" t="s">
        <v>1697</v>
      </c>
      <c r="Z1" s="78" t="s">
        <v>1698</v>
      </c>
      <c r="AA1" s="78" t="s">
        <v>1699</v>
      </c>
      <c r="AB1" s="78" t="s">
        <v>1700</v>
      </c>
      <c r="AC1" s="78" t="s">
        <v>1701</v>
      </c>
      <c r="AD1" s="78" t="s">
        <v>1702</v>
      </c>
      <c r="AE1" s="89" t="s">
        <v>1703</v>
      </c>
      <c r="AF1" s="77" t="s">
        <v>1704</v>
      </c>
      <c r="AG1" s="77" t="s">
        <v>1705</v>
      </c>
      <c r="AH1" s="77" t="s">
        <v>1706</v>
      </c>
      <c r="AI1" s="77" t="s">
        <v>1707</v>
      </c>
      <c r="AJ1" s="77" t="s">
        <v>1708</v>
      </c>
      <c r="AK1" s="77" t="s">
        <v>1709</v>
      </c>
      <c r="AL1" s="77" t="s">
        <v>1710</v>
      </c>
      <c r="AM1" s="77" t="s">
        <v>1711</v>
      </c>
      <c r="AN1" s="77" t="s">
        <v>1712</v>
      </c>
      <c r="AO1" s="77" t="s">
        <v>1713</v>
      </c>
      <c r="AP1" s="78"/>
    </row>
    <row r="2" s="76" customFormat="1" ht="18.75" customHeight="1" spans="1:42">
      <c r="A2" s="79" t="s">
        <v>1714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</row>
    <row r="3" s="76" customFormat="1" ht="13.5" customHeight="1" spans="1:42">
      <c r="A3" s="80" t="s">
        <v>1715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="76" customFormat="1" ht="13.5" customHeight="1" spans="1:42">
      <c r="A4" s="80" t="s">
        <v>1716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</row>
    <row r="5" s="76" customFormat="1" ht="13.5" customHeight="1" spans="1:42">
      <c r="A5" s="82" t="s">
        <v>1717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="76" customFormat="1" ht="13.5" customHeight="1" spans="1:42">
      <c r="A6" s="77" t="s">
        <v>320</v>
      </c>
      <c r="B6" s="77" t="s">
        <v>1677</v>
      </c>
      <c r="C6" s="77" t="s">
        <v>1678</v>
      </c>
      <c r="D6" s="77" t="s">
        <v>1679</v>
      </c>
      <c r="E6" s="77" t="s">
        <v>1680</v>
      </c>
      <c r="F6" s="77" t="s">
        <v>1681</v>
      </c>
      <c r="G6" s="77" t="s">
        <v>1682</v>
      </c>
      <c r="H6" s="77" t="s">
        <v>1718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 t="s">
        <v>1719</v>
      </c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 t="s">
        <v>1705</v>
      </c>
      <c r="AH6" s="77" t="s">
        <v>1706</v>
      </c>
      <c r="AI6" s="77" t="s">
        <v>1720</v>
      </c>
      <c r="AJ6" s="77"/>
      <c r="AK6" s="77"/>
      <c r="AL6" s="77"/>
      <c r="AM6" s="77"/>
      <c r="AN6" s="77"/>
      <c r="AO6" s="77"/>
      <c r="AP6" s="77" t="s">
        <v>1135</v>
      </c>
    </row>
    <row r="7" s="76" customFormat="1" ht="13.5" customHeight="1" spans="1:42">
      <c r="A7" s="77"/>
      <c r="B7" s="77"/>
      <c r="C7" s="77"/>
      <c r="D7" s="77"/>
      <c r="E7" s="77"/>
      <c r="F7" s="77"/>
      <c r="G7" s="77"/>
      <c r="H7" s="77" t="s">
        <v>1721</v>
      </c>
      <c r="I7" s="77"/>
      <c r="J7" s="77"/>
      <c r="K7" s="77" t="s">
        <v>1684</v>
      </c>
      <c r="L7" s="77" t="s">
        <v>1722</v>
      </c>
      <c r="M7" s="77"/>
      <c r="N7" s="77"/>
      <c r="O7" s="77"/>
      <c r="P7" s="77" t="s">
        <v>1723</v>
      </c>
      <c r="Q7" s="77"/>
      <c r="R7" s="77"/>
      <c r="S7" s="77"/>
      <c r="T7" s="77"/>
      <c r="U7" s="77"/>
      <c r="V7" s="77" t="s">
        <v>1694</v>
      </c>
      <c r="W7" s="77" t="s">
        <v>1695</v>
      </c>
      <c r="X7" s="77" t="s">
        <v>1696</v>
      </c>
      <c r="Y7" s="77" t="s">
        <v>1724</v>
      </c>
      <c r="Z7" s="77"/>
      <c r="AA7" s="77"/>
      <c r="AB7" s="77"/>
      <c r="AC7" s="77"/>
      <c r="AD7" s="77"/>
      <c r="AE7" s="89" t="s">
        <v>1703</v>
      </c>
      <c r="AF7" s="77" t="s">
        <v>1704</v>
      </c>
      <c r="AG7" s="77"/>
      <c r="AH7" s="77"/>
      <c r="AI7" s="77" t="s">
        <v>1707</v>
      </c>
      <c r="AJ7" s="77" t="s">
        <v>1708</v>
      </c>
      <c r="AK7" s="77" t="s">
        <v>1709</v>
      </c>
      <c r="AL7" s="77" t="s">
        <v>1710</v>
      </c>
      <c r="AM7" s="77" t="s">
        <v>1711</v>
      </c>
      <c r="AN7" s="77" t="s">
        <v>1712</v>
      </c>
      <c r="AO7" s="77" t="s">
        <v>1713</v>
      </c>
      <c r="AP7" s="77"/>
    </row>
    <row r="8" s="76" customFormat="1" ht="19" customHeight="1" spans="1:42">
      <c r="A8" s="77"/>
      <c r="B8" s="77"/>
      <c r="C8" s="77"/>
      <c r="D8" s="77"/>
      <c r="E8" s="77"/>
      <c r="F8" s="77"/>
      <c r="G8" s="77"/>
      <c r="H8" s="77" t="s">
        <v>325</v>
      </c>
      <c r="I8" s="77" t="s">
        <v>16</v>
      </c>
      <c r="J8" s="77" t="s">
        <v>1683</v>
      </c>
      <c r="K8" s="77"/>
      <c r="L8" s="77" t="s">
        <v>1685</v>
      </c>
      <c r="M8" s="77" t="s">
        <v>1686</v>
      </c>
      <c r="N8" s="77" t="s">
        <v>1687</v>
      </c>
      <c r="O8" s="77" t="s">
        <v>1688</v>
      </c>
      <c r="P8" s="77" t="s">
        <v>1689</v>
      </c>
      <c r="Q8" s="77" t="s">
        <v>1690</v>
      </c>
      <c r="R8" s="77" t="s">
        <v>1691</v>
      </c>
      <c r="S8" s="77" t="s">
        <v>1692</v>
      </c>
      <c r="T8" s="77" t="s">
        <v>1693</v>
      </c>
      <c r="U8" s="77" t="s">
        <v>493</v>
      </c>
      <c r="V8" s="77"/>
      <c r="W8" s="77"/>
      <c r="X8" s="77"/>
      <c r="Y8" s="77" t="s">
        <v>1697</v>
      </c>
      <c r="Z8" s="77" t="s">
        <v>1698</v>
      </c>
      <c r="AA8" s="77" t="s">
        <v>1699</v>
      </c>
      <c r="AB8" s="77" t="s">
        <v>1700</v>
      </c>
      <c r="AC8" s="77" t="s">
        <v>1701</v>
      </c>
      <c r="AD8" s="77" t="s">
        <v>1702</v>
      </c>
      <c r="AE8" s="90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="76" customFormat="1" ht="21" hidden="1" customHeight="1" spans="1:42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78">
        <v>13</v>
      </c>
      <c r="N9" s="78">
        <v>14</v>
      </c>
      <c r="O9" s="78">
        <v>15</v>
      </c>
      <c r="P9" s="78">
        <v>16</v>
      </c>
      <c r="Q9" s="78">
        <v>17</v>
      </c>
      <c r="R9" s="78">
        <v>18</v>
      </c>
      <c r="S9" s="78">
        <v>19</v>
      </c>
      <c r="T9" s="78">
        <v>20</v>
      </c>
      <c r="U9" s="78">
        <v>21</v>
      </c>
      <c r="V9" s="78">
        <v>22</v>
      </c>
      <c r="W9" s="78">
        <v>23</v>
      </c>
      <c r="X9" s="78">
        <v>24</v>
      </c>
      <c r="Y9" s="78">
        <v>25</v>
      </c>
      <c r="Z9" s="78">
        <v>26</v>
      </c>
      <c r="AA9" s="78">
        <v>27</v>
      </c>
      <c r="AB9" s="78">
        <v>28</v>
      </c>
      <c r="AC9" s="78">
        <v>29</v>
      </c>
      <c r="AD9" s="78">
        <v>30</v>
      </c>
      <c r="AE9" s="78">
        <v>31</v>
      </c>
      <c r="AF9" s="78">
        <v>32</v>
      </c>
      <c r="AG9" s="78">
        <v>33</v>
      </c>
      <c r="AH9" s="78">
        <v>34</v>
      </c>
      <c r="AI9" s="78">
        <v>35</v>
      </c>
      <c r="AJ9" s="78">
        <v>36</v>
      </c>
      <c r="AK9" s="78">
        <v>37</v>
      </c>
      <c r="AL9" s="78">
        <v>38</v>
      </c>
      <c r="AM9" s="78">
        <v>39</v>
      </c>
      <c r="AN9" s="78">
        <v>40</v>
      </c>
      <c r="AO9" s="78">
        <v>41</v>
      </c>
      <c r="AP9" s="78">
        <v>42</v>
      </c>
    </row>
    <row r="10" s="76" customFormat="1" ht="13.5" customHeight="1" spans="1:42">
      <c r="A10" s="84" t="s">
        <v>334</v>
      </c>
      <c r="B10" s="84" t="s">
        <v>652</v>
      </c>
      <c r="C10" s="84" t="s">
        <v>1725</v>
      </c>
      <c r="D10" s="84" t="s">
        <v>1726</v>
      </c>
      <c r="E10" s="84" t="s">
        <v>1726</v>
      </c>
      <c r="F10" s="84" t="s">
        <v>1151</v>
      </c>
      <c r="G10" s="85" t="s">
        <v>1727</v>
      </c>
      <c r="H10" s="86">
        <v>5116</v>
      </c>
      <c r="I10" s="88">
        <v>0</v>
      </c>
      <c r="J10" s="88">
        <v>0</v>
      </c>
      <c r="K10" s="88">
        <v>5000</v>
      </c>
      <c r="L10" s="88">
        <v>340</v>
      </c>
      <c r="M10" s="88">
        <v>85</v>
      </c>
      <c r="N10" s="88">
        <v>21.25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5116</v>
      </c>
      <c r="W10" s="88">
        <v>5000</v>
      </c>
      <c r="X10" s="88">
        <v>446.25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4" t="s">
        <v>1728</v>
      </c>
      <c r="AH10" s="88">
        <v>0</v>
      </c>
      <c r="AI10" s="88">
        <v>0</v>
      </c>
      <c r="AJ10" s="88">
        <v>0.03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4" t="s">
        <v>337</v>
      </c>
    </row>
    <row r="11" s="76" customFormat="1" ht="19.2" spans="1:42">
      <c r="A11" s="84" t="s">
        <v>342</v>
      </c>
      <c r="B11" s="84" t="s">
        <v>577</v>
      </c>
      <c r="C11" s="84" t="s">
        <v>1725</v>
      </c>
      <c r="D11" s="84" t="s">
        <v>1729</v>
      </c>
      <c r="E11" s="84" t="s">
        <v>1729</v>
      </c>
      <c r="F11" s="84" t="s">
        <v>1151</v>
      </c>
      <c r="G11" s="85" t="s">
        <v>1727</v>
      </c>
      <c r="H11" s="86">
        <v>6300</v>
      </c>
      <c r="I11" s="88">
        <v>0</v>
      </c>
      <c r="J11" s="88">
        <v>0</v>
      </c>
      <c r="K11" s="88">
        <v>5000</v>
      </c>
      <c r="L11" s="88">
        <v>340</v>
      </c>
      <c r="M11" s="88">
        <v>85</v>
      </c>
      <c r="N11" s="88">
        <v>21.25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6300</v>
      </c>
      <c r="W11" s="88">
        <v>5000</v>
      </c>
      <c r="X11" s="88">
        <v>446.25</v>
      </c>
      <c r="Y11" s="88">
        <v>2000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4" t="s">
        <v>1728</v>
      </c>
      <c r="AH11" s="88">
        <v>0</v>
      </c>
      <c r="AI11" s="88">
        <v>0</v>
      </c>
      <c r="AJ11" s="88">
        <v>0.03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4" t="s">
        <v>337</v>
      </c>
    </row>
    <row r="12" s="76" customFormat="1" ht="19.2" spans="1:42">
      <c r="A12" s="84" t="s">
        <v>348</v>
      </c>
      <c r="B12" s="84" t="s">
        <v>564</v>
      </c>
      <c r="C12" s="84" t="s">
        <v>1725</v>
      </c>
      <c r="D12" s="84" t="s">
        <v>1730</v>
      </c>
      <c r="E12" s="84" t="s">
        <v>1730</v>
      </c>
      <c r="F12" s="84" t="s">
        <v>1151</v>
      </c>
      <c r="G12" s="85" t="s">
        <v>1727</v>
      </c>
      <c r="H12" s="86">
        <v>7516</v>
      </c>
      <c r="I12" s="88">
        <v>0</v>
      </c>
      <c r="J12" s="88">
        <v>0</v>
      </c>
      <c r="K12" s="88">
        <v>5000</v>
      </c>
      <c r="L12" s="88">
        <v>340</v>
      </c>
      <c r="M12" s="88">
        <v>85</v>
      </c>
      <c r="N12" s="88">
        <v>21.25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7516</v>
      </c>
      <c r="W12" s="88">
        <v>5000</v>
      </c>
      <c r="X12" s="88">
        <v>446.25</v>
      </c>
      <c r="Y12" s="88">
        <v>2000</v>
      </c>
      <c r="Z12" s="88">
        <v>1000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4" t="s">
        <v>1728</v>
      </c>
      <c r="AH12" s="88">
        <v>0</v>
      </c>
      <c r="AI12" s="88">
        <v>0</v>
      </c>
      <c r="AJ12" s="88">
        <v>0.03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4" t="s">
        <v>337</v>
      </c>
    </row>
    <row r="13" s="76" customFormat="1" ht="19.2" spans="1:42">
      <c r="A13" s="84" t="s">
        <v>352</v>
      </c>
      <c r="B13" s="84" t="s">
        <v>781</v>
      </c>
      <c r="C13" s="84" t="s">
        <v>1725</v>
      </c>
      <c r="D13" s="84" t="s">
        <v>1731</v>
      </c>
      <c r="E13" s="84" t="s">
        <v>1731</v>
      </c>
      <c r="F13" s="84" t="s">
        <v>1151</v>
      </c>
      <c r="G13" s="85" t="s">
        <v>1727</v>
      </c>
      <c r="H13" s="86">
        <v>7457</v>
      </c>
      <c r="I13" s="88">
        <v>0</v>
      </c>
      <c r="J13" s="88">
        <v>0</v>
      </c>
      <c r="K13" s="88">
        <v>5000</v>
      </c>
      <c r="L13" s="88">
        <v>340</v>
      </c>
      <c r="M13" s="88">
        <v>85</v>
      </c>
      <c r="N13" s="88">
        <v>21.25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7457</v>
      </c>
      <c r="W13" s="88">
        <v>5000</v>
      </c>
      <c r="X13" s="88">
        <v>446.25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4" t="s">
        <v>1728</v>
      </c>
      <c r="AH13" s="88">
        <v>0</v>
      </c>
      <c r="AI13" s="88">
        <v>2010.75</v>
      </c>
      <c r="AJ13" s="88">
        <v>0.03</v>
      </c>
      <c r="AK13" s="88">
        <v>0</v>
      </c>
      <c r="AL13" s="88">
        <v>60.32</v>
      </c>
      <c r="AM13" s="88">
        <v>0</v>
      </c>
      <c r="AN13" s="88">
        <v>0</v>
      </c>
      <c r="AO13" s="88">
        <v>60.32</v>
      </c>
      <c r="AP13" s="84" t="s">
        <v>337</v>
      </c>
    </row>
    <row r="14" s="76" customFormat="1" ht="19.2" spans="1:42">
      <c r="A14" s="84" t="s">
        <v>358</v>
      </c>
      <c r="B14" s="84" t="s">
        <v>676</v>
      </c>
      <c r="C14" s="84" t="s">
        <v>1725</v>
      </c>
      <c r="D14" s="84" t="s">
        <v>1732</v>
      </c>
      <c r="E14" s="84" t="s">
        <v>1732</v>
      </c>
      <c r="F14" s="84" t="s">
        <v>1151</v>
      </c>
      <c r="G14" s="85" t="s">
        <v>1727</v>
      </c>
      <c r="H14" s="86">
        <v>10500</v>
      </c>
      <c r="I14" s="88">
        <v>0</v>
      </c>
      <c r="J14" s="88">
        <v>0</v>
      </c>
      <c r="K14" s="88">
        <v>5000</v>
      </c>
      <c r="L14" s="88">
        <v>340</v>
      </c>
      <c r="M14" s="88">
        <v>85</v>
      </c>
      <c r="N14" s="88">
        <v>21.25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10500</v>
      </c>
      <c r="W14" s="88">
        <v>5000</v>
      </c>
      <c r="X14" s="88">
        <v>446.25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4" t="s">
        <v>1728</v>
      </c>
      <c r="AH14" s="88">
        <v>0</v>
      </c>
      <c r="AI14" s="88">
        <v>5053.75</v>
      </c>
      <c r="AJ14" s="88">
        <v>0.03</v>
      </c>
      <c r="AK14" s="88">
        <v>0</v>
      </c>
      <c r="AL14" s="88">
        <v>151.61</v>
      </c>
      <c r="AM14" s="88">
        <v>0</v>
      </c>
      <c r="AN14" s="88">
        <v>0</v>
      </c>
      <c r="AO14" s="88">
        <v>151.61</v>
      </c>
      <c r="AP14" s="84" t="s">
        <v>337</v>
      </c>
    </row>
    <row r="15" s="76" customFormat="1" ht="19.2" spans="1:42">
      <c r="A15" s="84" t="s">
        <v>362</v>
      </c>
      <c r="B15" s="84" t="s">
        <v>614</v>
      </c>
      <c r="C15" s="84" t="s">
        <v>1725</v>
      </c>
      <c r="D15" s="84" t="s">
        <v>1733</v>
      </c>
      <c r="E15" s="84" t="s">
        <v>1733</v>
      </c>
      <c r="F15" s="84" t="s">
        <v>1151</v>
      </c>
      <c r="G15" s="85" t="s">
        <v>1727</v>
      </c>
      <c r="H15" s="86">
        <v>4930</v>
      </c>
      <c r="I15" s="88">
        <v>0</v>
      </c>
      <c r="J15" s="88">
        <v>0</v>
      </c>
      <c r="K15" s="88">
        <v>5000</v>
      </c>
      <c r="L15" s="88">
        <v>340</v>
      </c>
      <c r="M15" s="88">
        <v>85</v>
      </c>
      <c r="N15" s="88">
        <v>21.25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4930</v>
      </c>
      <c r="W15" s="88">
        <v>5000</v>
      </c>
      <c r="X15" s="88">
        <v>446.25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4" t="s">
        <v>1728</v>
      </c>
      <c r="AH15" s="88">
        <v>0</v>
      </c>
      <c r="AI15" s="88">
        <v>0</v>
      </c>
      <c r="AJ15" s="88">
        <v>0.03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4" t="s">
        <v>337</v>
      </c>
    </row>
    <row r="16" s="76" customFormat="1" ht="19.2" spans="1:42">
      <c r="A16" s="84" t="s">
        <v>370</v>
      </c>
      <c r="B16" s="84" t="s">
        <v>568</v>
      </c>
      <c r="C16" s="84" t="s">
        <v>1725</v>
      </c>
      <c r="D16" s="84" t="s">
        <v>1734</v>
      </c>
      <c r="E16" s="84" t="s">
        <v>1734</v>
      </c>
      <c r="F16" s="84" t="s">
        <v>1151</v>
      </c>
      <c r="G16" s="85" t="s">
        <v>1727</v>
      </c>
      <c r="H16" s="86">
        <v>7257</v>
      </c>
      <c r="I16" s="88">
        <v>0</v>
      </c>
      <c r="J16" s="88">
        <v>0</v>
      </c>
      <c r="K16" s="88">
        <v>5000</v>
      </c>
      <c r="L16" s="88">
        <v>340</v>
      </c>
      <c r="M16" s="88">
        <v>85</v>
      </c>
      <c r="N16" s="88">
        <v>21.25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7257</v>
      </c>
      <c r="W16" s="88">
        <v>5000</v>
      </c>
      <c r="X16" s="88">
        <v>446.25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4" t="s">
        <v>1728</v>
      </c>
      <c r="AH16" s="88">
        <v>0</v>
      </c>
      <c r="AI16" s="88">
        <v>1810.75</v>
      </c>
      <c r="AJ16" s="88">
        <v>0.03</v>
      </c>
      <c r="AK16" s="88">
        <v>0</v>
      </c>
      <c r="AL16" s="88">
        <v>54.32</v>
      </c>
      <c r="AM16" s="88">
        <v>0</v>
      </c>
      <c r="AN16" s="88">
        <v>0</v>
      </c>
      <c r="AO16" s="88">
        <v>54.32</v>
      </c>
      <c r="AP16" s="84" t="s">
        <v>337</v>
      </c>
    </row>
    <row r="17" s="76" customFormat="1" ht="19.2" spans="1:42">
      <c r="A17" s="84" t="s">
        <v>374</v>
      </c>
      <c r="B17" s="84" t="s">
        <v>536</v>
      </c>
      <c r="C17" s="84" t="s">
        <v>1725</v>
      </c>
      <c r="D17" s="84" t="s">
        <v>1735</v>
      </c>
      <c r="E17" s="84" t="s">
        <v>1735</v>
      </c>
      <c r="F17" s="84" t="s">
        <v>1151</v>
      </c>
      <c r="G17" s="85" t="s">
        <v>1727</v>
      </c>
      <c r="H17" s="86">
        <v>7616</v>
      </c>
      <c r="I17" s="88">
        <v>0</v>
      </c>
      <c r="J17" s="88">
        <v>0</v>
      </c>
      <c r="K17" s="88">
        <v>5000</v>
      </c>
      <c r="L17" s="88">
        <v>340</v>
      </c>
      <c r="M17" s="88">
        <v>85</v>
      </c>
      <c r="N17" s="88">
        <v>21.25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7616</v>
      </c>
      <c r="W17" s="88">
        <v>5000</v>
      </c>
      <c r="X17" s="88">
        <v>446.25</v>
      </c>
      <c r="Y17" s="88">
        <v>1000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4" t="s">
        <v>1728</v>
      </c>
      <c r="AH17" s="88">
        <v>0</v>
      </c>
      <c r="AI17" s="88">
        <v>1169.75</v>
      </c>
      <c r="AJ17" s="88">
        <v>0.03</v>
      </c>
      <c r="AK17" s="88">
        <v>0</v>
      </c>
      <c r="AL17" s="88">
        <v>35.09</v>
      </c>
      <c r="AM17" s="88">
        <v>0</v>
      </c>
      <c r="AN17" s="88">
        <v>0</v>
      </c>
      <c r="AO17" s="88">
        <v>35.09</v>
      </c>
      <c r="AP17" s="84" t="s">
        <v>337</v>
      </c>
    </row>
    <row r="18" s="76" customFormat="1" ht="38.4" spans="1:42">
      <c r="A18" s="84" t="s">
        <v>378</v>
      </c>
      <c r="B18" s="84" t="s">
        <v>606</v>
      </c>
      <c r="C18" s="84" t="s">
        <v>1725</v>
      </c>
      <c r="D18" s="84" t="s">
        <v>1736</v>
      </c>
      <c r="E18" s="84" t="s">
        <v>1736</v>
      </c>
      <c r="F18" s="84" t="s">
        <v>1151</v>
      </c>
      <c r="G18" s="85" t="s">
        <v>1727</v>
      </c>
      <c r="H18" s="86">
        <v>5087</v>
      </c>
      <c r="I18" s="88">
        <v>0</v>
      </c>
      <c r="J18" s="88">
        <v>0</v>
      </c>
      <c r="K18" s="88">
        <v>5000</v>
      </c>
      <c r="L18" s="88">
        <v>340</v>
      </c>
      <c r="M18" s="88">
        <v>85</v>
      </c>
      <c r="N18" s="88">
        <v>21.25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5087</v>
      </c>
      <c r="W18" s="88">
        <v>60000</v>
      </c>
      <c r="X18" s="88">
        <v>446.25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4" t="s">
        <v>1728</v>
      </c>
      <c r="AH18" s="88">
        <v>0</v>
      </c>
      <c r="AI18" s="88">
        <v>0</v>
      </c>
      <c r="AJ18" s="88">
        <v>0.03</v>
      </c>
      <c r="AK18" s="88">
        <v>0</v>
      </c>
      <c r="AL18" s="88">
        <v>0</v>
      </c>
      <c r="AM18" s="88">
        <v>0</v>
      </c>
      <c r="AN18" s="88">
        <v>0</v>
      </c>
      <c r="AO18" s="88">
        <v>0</v>
      </c>
      <c r="AP18" s="84" t="s">
        <v>1737</v>
      </c>
    </row>
    <row r="19" s="76" customFormat="1" ht="19.2" spans="1:42">
      <c r="A19" s="84" t="s">
        <v>382</v>
      </c>
      <c r="B19" s="84" t="s">
        <v>585</v>
      </c>
      <c r="C19" s="84" t="s">
        <v>1725</v>
      </c>
      <c r="D19" s="84" t="s">
        <v>1738</v>
      </c>
      <c r="E19" s="84" t="s">
        <v>1738</v>
      </c>
      <c r="F19" s="84" t="s">
        <v>1151</v>
      </c>
      <c r="G19" s="85" t="s">
        <v>1727</v>
      </c>
      <c r="H19" s="86">
        <v>6335</v>
      </c>
      <c r="I19" s="88">
        <v>0</v>
      </c>
      <c r="J19" s="88">
        <v>0</v>
      </c>
      <c r="K19" s="88">
        <v>5000</v>
      </c>
      <c r="L19" s="88">
        <v>340</v>
      </c>
      <c r="M19" s="88">
        <v>85</v>
      </c>
      <c r="N19" s="88">
        <v>21.25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6335</v>
      </c>
      <c r="W19" s="88">
        <v>5000</v>
      </c>
      <c r="X19" s="88">
        <v>446.25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4" t="s">
        <v>1728</v>
      </c>
      <c r="AH19" s="88">
        <v>0</v>
      </c>
      <c r="AI19" s="88">
        <v>888.75</v>
      </c>
      <c r="AJ19" s="88">
        <v>0.03</v>
      </c>
      <c r="AK19" s="88">
        <v>0</v>
      </c>
      <c r="AL19" s="88">
        <v>26.66</v>
      </c>
      <c r="AM19" s="88">
        <v>0</v>
      </c>
      <c r="AN19" s="88">
        <v>0</v>
      </c>
      <c r="AO19" s="88">
        <v>26.66</v>
      </c>
      <c r="AP19" s="84" t="s">
        <v>337</v>
      </c>
    </row>
    <row r="20" s="76" customFormat="1" ht="38.4" spans="1:42">
      <c r="A20" s="84" t="s">
        <v>385</v>
      </c>
      <c r="B20" s="84" t="s">
        <v>655</v>
      </c>
      <c r="C20" s="84" t="s">
        <v>1725</v>
      </c>
      <c r="D20" s="84" t="s">
        <v>1739</v>
      </c>
      <c r="E20" s="84" t="s">
        <v>1739</v>
      </c>
      <c r="F20" s="84" t="s">
        <v>1151</v>
      </c>
      <c r="G20" s="85" t="s">
        <v>1727</v>
      </c>
      <c r="H20" s="86">
        <v>5200</v>
      </c>
      <c r="I20" s="88">
        <v>0</v>
      </c>
      <c r="J20" s="88">
        <v>0</v>
      </c>
      <c r="K20" s="88">
        <v>5000</v>
      </c>
      <c r="L20" s="88">
        <v>340</v>
      </c>
      <c r="M20" s="88">
        <v>85</v>
      </c>
      <c r="N20" s="88">
        <v>21.25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5200</v>
      </c>
      <c r="W20" s="88">
        <v>60000</v>
      </c>
      <c r="X20" s="88">
        <v>446.25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4" t="s">
        <v>1728</v>
      </c>
      <c r="AH20" s="88">
        <v>0</v>
      </c>
      <c r="AI20" s="88">
        <v>0</v>
      </c>
      <c r="AJ20" s="88">
        <v>0.03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4" t="s">
        <v>1737</v>
      </c>
    </row>
    <row r="21" s="76" customFormat="1" ht="19.2" spans="1:42">
      <c r="A21" s="84" t="s">
        <v>389</v>
      </c>
      <c r="B21" s="84" t="s">
        <v>523</v>
      </c>
      <c r="C21" s="84" t="s">
        <v>1725</v>
      </c>
      <c r="D21" s="84" t="s">
        <v>1740</v>
      </c>
      <c r="E21" s="84" t="s">
        <v>1740</v>
      </c>
      <c r="F21" s="84" t="s">
        <v>1151</v>
      </c>
      <c r="G21" s="85" t="s">
        <v>1727</v>
      </c>
      <c r="H21" s="86">
        <v>9600</v>
      </c>
      <c r="I21" s="88">
        <v>0</v>
      </c>
      <c r="J21" s="88">
        <v>0</v>
      </c>
      <c r="K21" s="88">
        <v>5000</v>
      </c>
      <c r="L21" s="88">
        <v>340</v>
      </c>
      <c r="M21" s="88">
        <v>85</v>
      </c>
      <c r="N21" s="88">
        <v>21.25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9600</v>
      </c>
      <c r="W21" s="88">
        <v>5000</v>
      </c>
      <c r="X21" s="88">
        <v>446.25</v>
      </c>
      <c r="Y21" s="88">
        <v>0</v>
      </c>
      <c r="Z21" s="88">
        <v>1000</v>
      </c>
      <c r="AA21" s="88">
        <v>0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4" t="s">
        <v>1728</v>
      </c>
      <c r="AH21" s="88">
        <v>0</v>
      </c>
      <c r="AI21" s="88">
        <v>3153.75</v>
      </c>
      <c r="AJ21" s="88">
        <v>0.03</v>
      </c>
      <c r="AK21" s="88">
        <v>0</v>
      </c>
      <c r="AL21" s="88">
        <v>94.61</v>
      </c>
      <c r="AM21" s="88">
        <v>0</v>
      </c>
      <c r="AN21" s="88">
        <v>0</v>
      </c>
      <c r="AO21" s="88">
        <v>94.61</v>
      </c>
      <c r="AP21" s="84" t="s">
        <v>337</v>
      </c>
    </row>
    <row r="22" s="76" customFormat="1" ht="19.2" spans="1:42">
      <c r="A22" s="84" t="s">
        <v>393</v>
      </c>
      <c r="B22" s="84" t="s">
        <v>735</v>
      </c>
      <c r="C22" s="84" t="s">
        <v>1725</v>
      </c>
      <c r="D22" s="84" t="s">
        <v>1741</v>
      </c>
      <c r="E22" s="84" t="s">
        <v>1741</v>
      </c>
      <c r="F22" s="84" t="s">
        <v>1151</v>
      </c>
      <c r="G22" s="85" t="s">
        <v>1727</v>
      </c>
      <c r="H22" s="86">
        <v>9377</v>
      </c>
      <c r="I22" s="88">
        <v>0</v>
      </c>
      <c r="J22" s="88">
        <v>0</v>
      </c>
      <c r="K22" s="88">
        <v>5000</v>
      </c>
      <c r="L22" s="88">
        <v>340</v>
      </c>
      <c r="M22" s="88">
        <v>85</v>
      </c>
      <c r="N22" s="88">
        <v>21.25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9377</v>
      </c>
      <c r="W22" s="88">
        <v>5000</v>
      </c>
      <c r="X22" s="88">
        <v>446.25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4" t="s">
        <v>1728</v>
      </c>
      <c r="AH22" s="88">
        <v>0</v>
      </c>
      <c r="AI22" s="88">
        <v>3930.75</v>
      </c>
      <c r="AJ22" s="88">
        <v>0.03</v>
      </c>
      <c r="AK22" s="88">
        <v>0</v>
      </c>
      <c r="AL22" s="88">
        <v>117.92</v>
      </c>
      <c r="AM22" s="88">
        <v>0</v>
      </c>
      <c r="AN22" s="88">
        <v>0</v>
      </c>
      <c r="AO22" s="88">
        <v>117.92</v>
      </c>
      <c r="AP22" s="84" t="s">
        <v>337</v>
      </c>
    </row>
    <row r="23" s="76" customFormat="1" ht="19.2" spans="1:42">
      <c r="A23" s="84" t="s">
        <v>397</v>
      </c>
      <c r="B23" s="84" t="s">
        <v>645</v>
      </c>
      <c r="C23" s="84" t="s">
        <v>1725</v>
      </c>
      <c r="D23" s="84" t="s">
        <v>1742</v>
      </c>
      <c r="E23" s="84" t="s">
        <v>1742</v>
      </c>
      <c r="F23" s="84" t="s">
        <v>1151</v>
      </c>
      <c r="G23" s="85" t="s">
        <v>1727</v>
      </c>
      <c r="H23" s="86">
        <v>4900</v>
      </c>
      <c r="I23" s="88">
        <v>0</v>
      </c>
      <c r="J23" s="88">
        <v>0</v>
      </c>
      <c r="K23" s="88">
        <v>5000</v>
      </c>
      <c r="L23" s="88">
        <v>340</v>
      </c>
      <c r="M23" s="88">
        <v>85</v>
      </c>
      <c r="N23" s="88">
        <v>21.25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4900</v>
      </c>
      <c r="W23" s="88">
        <v>5000</v>
      </c>
      <c r="X23" s="88">
        <v>446.25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4" t="s">
        <v>1728</v>
      </c>
      <c r="AH23" s="88">
        <v>0</v>
      </c>
      <c r="AI23" s="88">
        <v>0</v>
      </c>
      <c r="AJ23" s="88">
        <v>0.03</v>
      </c>
      <c r="AK23" s="88">
        <v>0</v>
      </c>
      <c r="AL23" s="88">
        <v>0</v>
      </c>
      <c r="AM23" s="88">
        <v>0</v>
      </c>
      <c r="AN23" s="88">
        <v>0</v>
      </c>
      <c r="AO23" s="88">
        <v>0</v>
      </c>
      <c r="AP23" s="84" t="s">
        <v>337</v>
      </c>
    </row>
    <row r="24" s="76" customFormat="1" ht="19.2" spans="1:42">
      <c r="A24" s="84" t="s">
        <v>401</v>
      </c>
      <c r="B24" s="84" t="s">
        <v>626</v>
      </c>
      <c r="C24" s="84" t="s">
        <v>1725</v>
      </c>
      <c r="D24" s="84" t="s">
        <v>1743</v>
      </c>
      <c r="E24" s="84" t="s">
        <v>1743</v>
      </c>
      <c r="F24" s="84" t="s">
        <v>1151</v>
      </c>
      <c r="G24" s="85" t="s">
        <v>1727</v>
      </c>
      <c r="H24" s="86">
        <v>5487</v>
      </c>
      <c r="I24" s="88">
        <v>0</v>
      </c>
      <c r="J24" s="88">
        <v>0</v>
      </c>
      <c r="K24" s="88">
        <v>5000</v>
      </c>
      <c r="L24" s="88">
        <v>340</v>
      </c>
      <c r="M24" s="88">
        <v>85</v>
      </c>
      <c r="N24" s="88">
        <v>21.25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5487</v>
      </c>
      <c r="W24" s="88">
        <v>5000</v>
      </c>
      <c r="X24" s="88">
        <v>446.25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4" t="s">
        <v>1728</v>
      </c>
      <c r="AH24" s="88">
        <v>0</v>
      </c>
      <c r="AI24" s="88">
        <v>40.75</v>
      </c>
      <c r="AJ24" s="88">
        <v>0.03</v>
      </c>
      <c r="AK24" s="88">
        <v>0</v>
      </c>
      <c r="AL24" s="88">
        <v>1.22</v>
      </c>
      <c r="AM24" s="88">
        <v>0</v>
      </c>
      <c r="AN24" s="88">
        <v>0</v>
      </c>
      <c r="AO24" s="88">
        <v>1.22</v>
      </c>
      <c r="AP24" s="84" t="s">
        <v>337</v>
      </c>
    </row>
    <row r="25" s="76" customFormat="1" ht="19.2" spans="1:42">
      <c r="A25" s="84" t="s">
        <v>407</v>
      </c>
      <c r="B25" s="84" t="s">
        <v>590</v>
      </c>
      <c r="C25" s="84" t="s">
        <v>1725</v>
      </c>
      <c r="D25" s="84" t="s">
        <v>1744</v>
      </c>
      <c r="E25" s="84" t="s">
        <v>1744</v>
      </c>
      <c r="F25" s="84" t="s">
        <v>1151</v>
      </c>
      <c r="G25" s="85" t="s">
        <v>1727</v>
      </c>
      <c r="H25" s="86">
        <v>5400</v>
      </c>
      <c r="I25" s="88">
        <v>0</v>
      </c>
      <c r="J25" s="88">
        <v>0</v>
      </c>
      <c r="K25" s="88">
        <v>5000</v>
      </c>
      <c r="L25" s="88">
        <v>340</v>
      </c>
      <c r="M25" s="88">
        <v>85</v>
      </c>
      <c r="N25" s="88">
        <v>21.25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5400</v>
      </c>
      <c r="W25" s="88">
        <v>5000</v>
      </c>
      <c r="X25" s="88">
        <v>446.25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4" t="s">
        <v>1728</v>
      </c>
      <c r="AH25" s="88">
        <v>0</v>
      </c>
      <c r="AI25" s="88">
        <v>0</v>
      </c>
      <c r="AJ25" s="88">
        <v>0.03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4" t="s">
        <v>337</v>
      </c>
    </row>
    <row r="26" s="76" customFormat="1" ht="19.2" spans="1:42">
      <c r="A26" s="84" t="s">
        <v>413</v>
      </c>
      <c r="B26" s="84" t="s">
        <v>514</v>
      </c>
      <c r="C26" s="84" t="s">
        <v>1725</v>
      </c>
      <c r="D26" s="84" t="s">
        <v>1745</v>
      </c>
      <c r="E26" s="84" t="s">
        <v>1745</v>
      </c>
      <c r="F26" s="84" t="s">
        <v>1151</v>
      </c>
      <c r="G26" s="85" t="s">
        <v>1727</v>
      </c>
      <c r="H26" s="86">
        <v>10600</v>
      </c>
      <c r="I26" s="88">
        <v>0</v>
      </c>
      <c r="J26" s="88">
        <v>0</v>
      </c>
      <c r="K26" s="88">
        <v>5000</v>
      </c>
      <c r="L26" s="88">
        <v>340</v>
      </c>
      <c r="M26" s="88">
        <v>85</v>
      </c>
      <c r="N26" s="88">
        <v>21.25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10600</v>
      </c>
      <c r="W26" s="88">
        <v>5000</v>
      </c>
      <c r="X26" s="88">
        <v>446.25</v>
      </c>
      <c r="Y26" s="88">
        <v>2000</v>
      </c>
      <c r="Z26" s="88">
        <v>1000</v>
      </c>
      <c r="AA26" s="88">
        <v>500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4" t="s">
        <v>1728</v>
      </c>
      <c r="AH26" s="88">
        <v>0</v>
      </c>
      <c r="AI26" s="88">
        <v>1653.75</v>
      </c>
      <c r="AJ26" s="88">
        <v>0.03</v>
      </c>
      <c r="AK26" s="88">
        <v>0</v>
      </c>
      <c r="AL26" s="88">
        <v>49.61</v>
      </c>
      <c r="AM26" s="88">
        <v>0</v>
      </c>
      <c r="AN26" s="88">
        <v>0</v>
      </c>
      <c r="AO26" s="88">
        <v>49.61</v>
      </c>
      <c r="AP26" s="84" t="s">
        <v>337</v>
      </c>
    </row>
    <row r="27" s="76" customFormat="1" ht="19.2" spans="1:42">
      <c r="A27" s="84" t="s">
        <v>418</v>
      </c>
      <c r="B27" s="84" t="s">
        <v>598</v>
      </c>
      <c r="C27" s="84" t="s">
        <v>1725</v>
      </c>
      <c r="D27" s="84" t="s">
        <v>1746</v>
      </c>
      <c r="E27" s="84" t="s">
        <v>1746</v>
      </c>
      <c r="F27" s="84" t="s">
        <v>1151</v>
      </c>
      <c r="G27" s="85" t="s">
        <v>1727</v>
      </c>
      <c r="H27" s="86">
        <v>5757</v>
      </c>
      <c r="I27" s="88">
        <v>0</v>
      </c>
      <c r="J27" s="88">
        <v>0</v>
      </c>
      <c r="K27" s="88">
        <v>5000</v>
      </c>
      <c r="L27" s="88">
        <v>340</v>
      </c>
      <c r="M27" s="88">
        <v>85</v>
      </c>
      <c r="N27" s="88">
        <v>21.25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5757</v>
      </c>
      <c r="W27" s="88">
        <v>5000</v>
      </c>
      <c r="X27" s="88">
        <v>446.25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4" t="s">
        <v>1728</v>
      </c>
      <c r="AH27" s="88">
        <v>0</v>
      </c>
      <c r="AI27" s="88">
        <v>310.75</v>
      </c>
      <c r="AJ27" s="88">
        <v>0.03</v>
      </c>
      <c r="AK27" s="88">
        <v>0</v>
      </c>
      <c r="AL27" s="88">
        <v>9.32</v>
      </c>
      <c r="AM27" s="88">
        <v>0</v>
      </c>
      <c r="AN27" s="88">
        <v>0</v>
      </c>
      <c r="AO27" s="88">
        <v>9.32</v>
      </c>
      <c r="AP27" s="84" t="s">
        <v>337</v>
      </c>
    </row>
    <row r="28" s="76" customFormat="1" ht="19.2" spans="1:42">
      <c r="A28" s="84" t="s">
        <v>423</v>
      </c>
      <c r="B28" s="84" t="s">
        <v>1747</v>
      </c>
      <c r="C28" s="84" t="s">
        <v>1725</v>
      </c>
      <c r="D28" s="84" t="s">
        <v>1748</v>
      </c>
      <c r="E28" s="84" t="s">
        <v>1748</v>
      </c>
      <c r="F28" s="84" t="s">
        <v>1151</v>
      </c>
      <c r="G28" s="85" t="s">
        <v>1727</v>
      </c>
      <c r="H28" s="86">
        <v>7195</v>
      </c>
      <c r="I28" s="88">
        <v>0</v>
      </c>
      <c r="J28" s="88">
        <v>0</v>
      </c>
      <c r="K28" s="88">
        <v>5000</v>
      </c>
      <c r="L28" s="88">
        <v>340</v>
      </c>
      <c r="M28" s="88">
        <v>85</v>
      </c>
      <c r="N28" s="88">
        <v>21.25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7195</v>
      </c>
      <c r="W28" s="88">
        <v>5000</v>
      </c>
      <c r="X28" s="88">
        <v>446.25</v>
      </c>
      <c r="Y28" s="88">
        <v>1000</v>
      </c>
      <c r="Z28" s="88">
        <v>2000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4" t="s">
        <v>1728</v>
      </c>
      <c r="AH28" s="88">
        <v>0</v>
      </c>
      <c r="AI28" s="88">
        <v>0</v>
      </c>
      <c r="AJ28" s="88">
        <v>0.03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4" t="s">
        <v>337</v>
      </c>
    </row>
    <row r="29" s="76" customFormat="1" ht="19.2" spans="1:42">
      <c r="A29" s="84" t="s">
        <v>429</v>
      </c>
      <c r="B29" s="84" t="s">
        <v>510</v>
      </c>
      <c r="C29" s="84" t="s">
        <v>1725</v>
      </c>
      <c r="D29" s="84" t="s">
        <v>1749</v>
      </c>
      <c r="E29" s="84" t="s">
        <v>1749</v>
      </c>
      <c r="F29" s="84" t="s">
        <v>1151</v>
      </c>
      <c r="G29" s="85" t="s">
        <v>1727</v>
      </c>
      <c r="H29" s="86">
        <v>10600</v>
      </c>
      <c r="I29" s="88">
        <v>0</v>
      </c>
      <c r="J29" s="88">
        <v>0</v>
      </c>
      <c r="K29" s="88">
        <v>5000</v>
      </c>
      <c r="L29" s="88">
        <v>340</v>
      </c>
      <c r="M29" s="88">
        <v>85</v>
      </c>
      <c r="N29" s="88">
        <v>21.25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10600</v>
      </c>
      <c r="W29" s="88">
        <v>5000</v>
      </c>
      <c r="X29" s="88">
        <v>446.25</v>
      </c>
      <c r="Y29" s="88">
        <v>1000</v>
      </c>
      <c r="Z29" s="88">
        <v>1000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4" t="s">
        <v>1728</v>
      </c>
      <c r="AH29" s="88">
        <v>0</v>
      </c>
      <c r="AI29" s="88">
        <v>3153.75</v>
      </c>
      <c r="AJ29" s="88">
        <v>0.03</v>
      </c>
      <c r="AK29" s="88">
        <v>0</v>
      </c>
      <c r="AL29" s="88">
        <v>94.61</v>
      </c>
      <c r="AM29" s="88">
        <v>0</v>
      </c>
      <c r="AN29" s="88">
        <v>0</v>
      </c>
      <c r="AO29" s="88">
        <v>94.61</v>
      </c>
      <c r="AP29" s="84" t="s">
        <v>337</v>
      </c>
    </row>
    <row r="30" s="76" customFormat="1" ht="19.2" spans="1:42">
      <c r="A30" s="84" t="s">
        <v>433</v>
      </c>
      <c r="B30" s="84" t="s">
        <v>789</v>
      </c>
      <c r="C30" s="84" t="s">
        <v>1725</v>
      </c>
      <c r="D30" s="84" t="s">
        <v>1750</v>
      </c>
      <c r="E30" s="84" t="s">
        <v>1750</v>
      </c>
      <c r="F30" s="84" t="s">
        <v>1151</v>
      </c>
      <c r="G30" s="85" t="s">
        <v>1727</v>
      </c>
      <c r="H30" s="86">
        <v>5000</v>
      </c>
      <c r="I30" s="88">
        <v>0</v>
      </c>
      <c r="J30" s="88">
        <v>0</v>
      </c>
      <c r="K30" s="88">
        <v>5000</v>
      </c>
      <c r="L30" s="88">
        <v>340</v>
      </c>
      <c r="M30" s="88">
        <v>85</v>
      </c>
      <c r="N30" s="88">
        <v>21.25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5000</v>
      </c>
      <c r="W30" s="88">
        <v>5000</v>
      </c>
      <c r="X30" s="88">
        <v>446.25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4" t="s">
        <v>1728</v>
      </c>
      <c r="AH30" s="88">
        <v>0</v>
      </c>
      <c r="AI30" s="88">
        <v>0</v>
      </c>
      <c r="AJ30" s="88">
        <v>0.03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4" t="s">
        <v>337</v>
      </c>
    </row>
    <row r="31" s="76" customFormat="1" ht="19.2" spans="1:42">
      <c r="A31" s="84" t="s">
        <v>437</v>
      </c>
      <c r="B31" s="84" t="s">
        <v>658</v>
      </c>
      <c r="C31" s="84" t="s">
        <v>1725</v>
      </c>
      <c r="D31" s="84" t="s">
        <v>1751</v>
      </c>
      <c r="E31" s="84" t="s">
        <v>1751</v>
      </c>
      <c r="F31" s="84" t="s">
        <v>1151</v>
      </c>
      <c r="G31" s="85" t="s">
        <v>1727</v>
      </c>
      <c r="H31" s="86">
        <v>5487</v>
      </c>
      <c r="I31" s="88">
        <v>0</v>
      </c>
      <c r="J31" s="88">
        <v>0</v>
      </c>
      <c r="K31" s="88">
        <v>5000</v>
      </c>
      <c r="L31" s="88">
        <v>340</v>
      </c>
      <c r="M31" s="88">
        <v>85</v>
      </c>
      <c r="N31" s="88">
        <v>21.25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5487</v>
      </c>
      <c r="W31" s="88">
        <v>5000</v>
      </c>
      <c r="X31" s="88">
        <v>446.25</v>
      </c>
      <c r="Y31" s="88">
        <v>0</v>
      </c>
      <c r="Z31" s="88">
        <v>1000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4" t="s">
        <v>1728</v>
      </c>
      <c r="AH31" s="88">
        <v>0</v>
      </c>
      <c r="AI31" s="88">
        <v>0</v>
      </c>
      <c r="AJ31" s="88">
        <v>0.03</v>
      </c>
      <c r="AK31" s="88">
        <v>0</v>
      </c>
      <c r="AL31" s="88">
        <v>0</v>
      </c>
      <c r="AM31" s="88">
        <v>0</v>
      </c>
      <c r="AN31" s="88">
        <v>0</v>
      </c>
      <c r="AO31" s="88">
        <v>0</v>
      </c>
      <c r="AP31" s="84" t="s">
        <v>337</v>
      </c>
    </row>
    <row r="32" s="76" customFormat="1" ht="19.2" spans="1:42">
      <c r="A32" s="84" t="s">
        <v>442</v>
      </c>
      <c r="B32" s="84" t="s">
        <v>633</v>
      </c>
      <c r="C32" s="84" t="s">
        <v>1725</v>
      </c>
      <c r="D32" s="84" t="s">
        <v>1752</v>
      </c>
      <c r="E32" s="84" t="s">
        <v>1752</v>
      </c>
      <c r="F32" s="84" t="s">
        <v>1151</v>
      </c>
      <c r="G32" s="85" t="s">
        <v>1727</v>
      </c>
      <c r="H32" s="86">
        <v>5805</v>
      </c>
      <c r="I32" s="88">
        <v>0</v>
      </c>
      <c r="J32" s="88">
        <v>0</v>
      </c>
      <c r="K32" s="88">
        <v>5000</v>
      </c>
      <c r="L32" s="88">
        <v>340</v>
      </c>
      <c r="M32" s="88">
        <v>85</v>
      </c>
      <c r="N32" s="88">
        <v>21.25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5805</v>
      </c>
      <c r="W32" s="88">
        <v>5000</v>
      </c>
      <c r="X32" s="88">
        <v>446.25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E32" s="88">
        <v>0</v>
      </c>
      <c r="AF32" s="88">
        <v>0</v>
      </c>
      <c r="AG32" s="84" t="s">
        <v>1728</v>
      </c>
      <c r="AH32" s="88">
        <v>0</v>
      </c>
      <c r="AI32" s="88">
        <v>358.75</v>
      </c>
      <c r="AJ32" s="88">
        <v>0.03</v>
      </c>
      <c r="AK32" s="88">
        <v>0</v>
      </c>
      <c r="AL32" s="88">
        <v>10.76</v>
      </c>
      <c r="AM32" s="88">
        <v>0</v>
      </c>
      <c r="AN32" s="88">
        <v>0</v>
      </c>
      <c r="AO32" s="88">
        <v>10.76</v>
      </c>
      <c r="AP32" s="84" t="s">
        <v>337</v>
      </c>
    </row>
    <row r="33" s="76" customFormat="1" ht="19.2" spans="1:42">
      <c r="A33" s="84" t="s">
        <v>444</v>
      </c>
      <c r="B33" s="84" t="s">
        <v>546</v>
      </c>
      <c r="C33" s="84" t="s">
        <v>1725</v>
      </c>
      <c r="D33" s="84" t="s">
        <v>1753</v>
      </c>
      <c r="E33" s="84" t="s">
        <v>1753</v>
      </c>
      <c r="F33" s="84" t="s">
        <v>1151</v>
      </c>
      <c r="G33" s="85" t="s">
        <v>1727</v>
      </c>
      <c r="H33" s="86">
        <v>4900</v>
      </c>
      <c r="I33" s="88">
        <v>0</v>
      </c>
      <c r="J33" s="88">
        <v>0</v>
      </c>
      <c r="K33" s="88">
        <v>5000</v>
      </c>
      <c r="L33" s="88">
        <v>340</v>
      </c>
      <c r="M33" s="88">
        <v>85</v>
      </c>
      <c r="N33" s="88">
        <v>21.25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4900</v>
      </c>
      <c r="W33" s="88">
        <v>5000</v>
      </c>
      <c r="X33" s="88">
        <v>446.25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4" t="s">
        <v>1728</v>
      </c>
      <c r="AH33" s="88">
        <v>0</v>
      </c>
      <c r="AI33" s="88">
        <v>0</v>
      </c>
      <c r="AJ33" s="88">
        <v>0.03</v>
      </c>
      <c r="AK33" s="88">
        <v>0</v>
      </c>
      <c r="AL33" s="88">
        <v>0</v>
      </c>
      <c r="AM33" s="88">
        <v>0</v>
      </c>
      <c r="AN33" s="88">
        <v>0</v>
      </c>
      <c r="AO33" s="88">
        <v>0</v>
      </c>
      <c r="AP33" s="84" t="s">
        <v>337</v>
      </c>
    </row>
    <row r="34" s="76" customFormat="1" ht="19.2" spans="1:42">
      <c r="A34" s="84" t="s">
        <v>447</v>
      </c>
      <c r="B34" s="84" t="s">
        <v>594</v>
      </c>
      <c r="C34" s="84" t="s">
        <v>1725</v>
      </c>
      <c r="D34" s="84" t="s">
        <v>1754</v>
      </c>
      <c r="E34" s="84" t="s">
        <v>1754</v>
      </c>
      <c r="F34" s="84" t="s">
        <v>1151</v>
      </c>
      <c r="G34" s="85" t="s">
        <v>1727</v>
      </c>
      <c r="H34" s="86">
        <v>6075</v>
      </c>
      <c r="I34" s="88">
        <v>0</v>
      </c>
      <c r="J34" s="88">
        <v>0</v>
      </c>
      <c r="K34" s="88">
        <v>5000</v>
      </c>
      <c r="L34" s="88">
        <v>340</v>
      </c>
      <c r="M34" s="88">
        <v>85</v>
      </c>
      <c r="N34" s="88">
        <v>21.25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6075</v>
      </c>
      <c r="W34" s="88">
        <v>5000</v>
      </c>
      <c r="X34" s="88">
        <v>446.25</v>
      </c>
      <c r="Y34" s="88">
        <v>0</v>
      </c>
      <c r="Z34" s="88">
        <v>1000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4" t="s">
        <v>1728</v>
      </c>
      <c r="AH34" s="88">
        <v>0</v>
      </c>
      <c r="AI34" s="88">
        <v>0</v>
      </c>
      <c r="AJ34" s="88">
        <v>0.03</v>
      </c>
      <c r="AK34" s="88">
        <v>0</v>
      </c>
      <c r="AL34" s="88">
        <v>0</v>
      </c>
      <c r="AM34" s="88">
        <v>0</v>
      </c>
      <c r="AN34" s="88">
        <v>0</v>
      </c>
      <c r="AO34" s="88">
        <v>0</v>
      </c>
      <c r="AP34" s="84" t="s">
        <v>337</v>
      </c>
    </row>
    <row r="35" s="76" customFormat="1" ht="19.2" spans="1:42">
      <c r="A35" s="84" t="s">
        <v>521</v>
      </c>
      <c r="B35" s="84" t="s">
        <v>649</v>
      </c>
      <c r="C35" s="84" t="s">
        <v>1725</v>
      </c>
      <c r="D35" s="84" t="s">
        <v>1755</v>
      </c>
      <c r="E35" s="84" t="s">
        <v>1755</v>
      </c>
      <c r="F35" s="84" t="s">
        <v>1151</v>
      </c>
      <c r="G35" s="85" t="s">
        <v>1727</v>
      </c>
      <c r="H35" s="86">
        <v>5687</v>
      </c>
      <c r="I35" s="88">
        <v>0</v>
      </c>
      <c r="J35" s="88">
        <v>0</v>
      </c>
      <c r="K35" s="88">
        <v>5000</v>
      </c>
      <c r="L35" s="88">
        <v>340</v>
      </c>
      <c r="M35" s="88">
        <v>85</v>
      </c>
      <c r="N35" s="88">
        <v>21.25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5687</v>
      </c>
      <c r="W35" s="88">
        <v>5000</v>
      </c>
      <c r="X35" s="88">
        <v>446.25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E35" s="88">
        <v>0</v>
      </c>
      <c r="AF35" s="88">
        <v>0</v>
      </c>
      <c r="AG35" s="84" t="s">
        <v>1728</v>
      </c>
      <c r="AH35" s="88">
        <v>0</v>
      </c>
      <c r="AI35" s="88">
        <v>240.75</v>
      </c>
      <c r="AJ35" s="88">
        <v>0.03</v>
      </c>
      <c r="AK35" s="88">
        <v>0</v>
      </c>
      <c r="AL35" s="88">
        <v>7.22</v>
      </c>
      <c r="AM35" s="88">
        <v>0</v>
      </c>
      <c r="AN35" s="88">
        <v>0</v>
      </c>
      <c r="AO35" s="88">
        <v>7.22</v>
      </c>
      <c r="AP35" s="84" t="s">
        <v>337</v>
      </c>
    </row>
    <row r="36" s="76" customFormat="1" ht="19.2" spans="1:42">
      <c r="A36" s="84" t="s">
        <v>525</v>
      </c>
      <c r="B36" s="84" t="s">
        <v>555</v>
      </c>
      <c r="C36" s="84" t="s">
        <v>1725</v>
      </c>
      <c r="D36" s="84" t="s">
        <v>1756</v>
      </c>
      <c r="E36" s="84" t="s">
        <v>1756</v>
      </c>
      <c r="F36" s="84" t="s">
        <v>1151</v>
      </c>
      <c r="G36" s="85" t="s">
        <v>1727</v>
      </c>
      <c r="H36" s="86">
        <v>7038</v>
      </c>
      <c r="I36" s="88">
        <v>0</v>
      </c>
      <c r="J36" s="88">
        <v>0</v>
      </c>
      <c r="K36" s="88">
        <v>5000</v>
      </c>
      <c r="L36" s="88">
        <v>340</v>
      </c>
      <c r="M36" s="88">
        <v>85</v>
      </c>
      <c r="N36" s="88">
        <v>21.25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7038</v>
      </c>
      <c r="W36" s="88">
        <v>5000</v>
      </c>
      <c r="X36" s="88">
        <v>446.25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88">
        <v>0</v>
      </c>
      <c r="AG36" s="84" t="s">
        <v>1728</v>
      </c>
      <c r="AH36" s="88">
        <v>0</v>
      </c>
      <c r="AI36" s="88">
        <v>1591.75</v>
      </c>
      <c r="AJ36" s="88">
        <v>0.03</v>
      </c>
      <c r="AK36" s="88">
        <v>0</v>
      </c>
      <c r="AL36" s="88">
        <v>47.75</v>
      </c>
      <c r="AM36" s="88">
        <v>0</v>
      </c>
      <c r="AN36" s="88">
        <v>0</v>
      </c>
      <c r="AO36" s="88">
        <v>47.75</v>
      </c>
      <c r="AP36" s="84" t="s">
        <v>337</v>
      </c>
    </row>
    <row r="37" s="76" customFormat="1" ht="19.2" spans="1:42">
      <c r="A37" s="84" t="s">
        <v>530</v>
      </c>
      <c r="B37" s="84" t="s">
        <v>507</v>
      </c>
      <c r="C37" s="84" t="s">
        <v>1725</v>
      </c>
      <c r="D37" s="84" t="s">
        <v>1757</v>
      </c>
      <c r="E37" s="84" t="s">
        <v>1757</v>
      </c>
      <c r="F37" s="84" t="s">
        <v>1151</v>
      </c>
      <c r="G37" s="85" t="s">
        <v>1727</v>
      </c>
      <c r="H37" s="86">
        <v>7159</v>
      </c>
      <c r="I37" s="88">
        <v>0</v>
      </c>
      <c r="J37" s="88">
        <v>0</v>
      </c>
      <c r="K37" s="88">
        <v>5000</v>
      </c>
      <c r="L37" s="88">
        <v>340</v>
      </c>
      <c r="M37" s="88">
        <v>85</v>
      </c>
      <c r="N37" s="88">
        <v>21.25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7159</v>
      </c>
      <c r="W37" s="88">
        <v>5000</v>
      </c>
      <c r="X37" s="88">
        <v>446.25</v>
      </c>
      <c r="Y37" s="88">
        <v>1000</v>
      </c>
      <c r="Z37" s="88">
        <v>1000</v>
      </c>
      <c r="AA37" s="88">
        <v>500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4" t="s">
        <v>1728</v>
      </c>
      <c r="AH37" s="88">
        <v>0</v>
      </c>
      <c r="AI37" s="88">
        <v>0</v>
      </c>
      <c r="AJ37" s="88">
        <v>0.03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4" t="s">
        <v>337</v>
      </c>
    </row>
    <row r="38" s="76" customFormat="1" ht="19.2" spans="1:42">
      <c r="A38" s="84" t="s">
        <v>534</v>
      </c>
      <c r="B38" s="84" t="s">
        <v>784</v>
      </c>
      <c r="C38" s="84" t="s">
        <v>1725</v>
      </c>
      <c r="D38" s="84" t="s">
        <v>1758</v>
      </c>
      <c r="E38" s="84" t="s">
        <v>1758</v>
      </c>
      <c r="F38" s="84" t="s">
        <v>1151</v>
      </c>
      <c r="G38" s="85" t="s">
        <v>1727</v>
      </c>
      <c r="H38" s="86">
        <v>7300</v>
      </c>
      <c r="I38" s="88">
        <v>0</v>
      </c>
      <c r="J38" s="88">
        <v>0</v>
      </c>
      <c r="K38" s="88">
        <v>5000</v>
      </c>
      <c r="L38" s="88">
        <v>340</v>
      </c>
      <c r="M38" s="88">
        <v>85</v>
      </c>
      <c r="N38" s="88">
        <v>21.25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7300</v>
      </c>
      <c r="W38" s="88">
        <v>5000</v>
      </c>
      <c r="X38" s="88">
        <v>446.25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4" t="s">
        <v>1728</v>
      </c>
      <c r="AH38" s="88">
        <v>0</v>
      </c>
      <c r="AI38" s="88">
        <v>1853.75</v>
      </c>
      <c r="AJ38" s="88">
        <v>0.03</v>
      </c>
      <c r="AK38" s="88">
        <v>0</v>
      </c>
      <c r="AL38" s="88">
        <v>55.61</v>
      </c>
      <c r="AM38" s="88">
        <v>0</v>
      </c>
      <c r="AN38" s="88">
        <v>0</v>
      </c>
      <c r="AO38" s="88">
        <v>55.61</v>
      </c>
      <c r="AP38" s="84" t="s">
        <v>337</v>
      </c>
    </row>
    <row r="39" s="76" customFormat="1" ht="19.2" spans="1:42">
      <c r="A39" s="84" t="s">
        <v>539</v>
      </c>
      <c r="B39" s="84" t="s">
        <v>610</v>
      </c>
      <c r="C39" s="84" t="s">
        <v>1725</v>
      </c>
      <c r="D39" s="84" t="s">
        <v>1759</v>
      </c>
      <c r="E39" s="84" t="s">
        <v>1759</v>
      </c>
      <c r="F39" s="84" t="s">
        <v>1151</v>
      </c>
      <c r="G39" s="85" t="s">
        <v>1727</v>
      </c>
      <c r="H39" s="86">
        <v>5839</v>
      </c>
      <c r="I39" s="88">
        <v>0</v>
      </c>
      <c r="J39" s="88">
        <v>0</v>
      </c>
      <c r="K39" s="88">
        <v>5000</v>
      </c>
      <c r="L39" s="88">
        <v>340</v>
      </c>
      <c r="M39" s="88">
        <v>85</v>
      </c>
      <c r="N39" s="88">
        <v>21.25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5839</v>
      </c>
      <c r="W39" s="88">
        <v>5000</v>
      </c>
      <c r="X39" s="88">
        <v>446.25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4" t="s">
        <v>1728</v>
      </c>
      <c r="AH39" s="88">
        <v>0</v>
      </c>
      <c r="AI39" s="88">
        <v>392.75</v>
      </c>
      <c r="AJ39" s="88">
        <v>0.03</v>
      </c>
      <c r="AK39" s="88">
        <v>0</v>
      </c>
      <c r="AL39" s="88">
        <v>11.78</v>
      </c>
      <c r="AM39" s="88">
        <v>0</v>
      </c>
      <c r="AN39" s="88">
        <v>0</v>
      </c>
      <c r="AO39" s="88">
        <v>11.78</v>
      </c>
      <c r="AP39" s="84" t="s">
        <v>337</v>
      </c>
    </row>
    <row r="40" s="76" customFormat="1" ht="19.2" spans="1:42">
      <c r="A40" s="84" t="s">
        <v>544</v>
      </c>
      <c r="B40" s="84" t="s">
        <v>550</v>
      </c>
      <c r="C40" s="84" t="s">
        <v>1725</v>
      </c>
      <c r="D40" s="84" t="s">
        <v>1760</v>
      </c>
      <c r="E40" s="84" t="s">
        <v>1760</v>
      </c>
      <c r="F40" s="84" t="s">
        <v>1151</v>
      </c>
      <c r="G40" s="85" t="s">
        <v>1727</v>
      </c>
      <c r="H40" s="86">
        <v>7236</v>
      </c>
      <c r="I40" s="88">
        <v>0</v>
      </c>
      <c r="J40" s="88">
        <v>0</v>
      </c>
      <c r="K40" s="88">
        <v>5000</v>
      </c>
      <c r="L40" s="88">
        <v>340</v>
      </c>
      <c r="M40" s="88">
        <v>85</v>
      </c>
      <c r="N40" s="88">
        <v>21.25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7236</v>
      </c>
      <c r="W40" s="88">
        <v>5000</v>
      </c>
      <c r="X40" s="88">
        <v>446.25</v>
      </c>
      <c r="Y40" s="88">
        <v>2000</v>
      </c>
      <c r="Z40" s="88">
        <v>2000</v>
      </c>
      <c r="AA40" s="88">
        <v>500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4" t="s">
        <v>1728</v>
      </c>
      <c r="AH40" s="88">
        <v>0</v>
      </c>
      <c r="AI40" s="88">
        <v>0</v>
      </c>
      <c r="AJ40" s="88">
        <v>0.03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4" t="s">
        <v>337</v>
      </c>
    </row>
    <row r="41" s="76" customFormat="1" ht="19.2" spans="1:42">
      <c r="A41" s="84" t="s">
        <v>548</v>
      </c>
      <c r="B41" s="84" t="s">
        <v>502</v>
      </c>
      <c r="C41" s="84" t="s">
        <v>1725</v>
      </c>
      <c r="D41" s="84" t="s">
        <v>1761</v>
      </c>
      <c r="E41" s="84" t="s">
        <v>1761</v>
      </c>
      <c r="F41" s="84" t="s">
        <v>1151</v>
      </c>
      <c r="G41" s="85" t="s">
        <v>1727</v>
      </c>
      <c r="H41" s="86">
        <v>7500</v>
      </c>
      <c r="I41" s="88">
        <v>0</v>
      </c>
      <c r="J41" s="88">
        <v>0</v>
      </c>
      <c r="K41" s="88">
        <v>5000</v>
      </c>
      <c r="L41" s="88">
        <v>340</v>
      </c>
      <c r="M41" s="88">
        <v>85</v>
      </c>
      <c r="N41" s="88">
        <v>21.25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7500</v>
      </c>
      <c r="W41" s="88">
        <v>5000</v>
      </c>
      <c r="X41" s="88">
        <v>446.25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4" t="s">
        <v>1728</v>
      </c>
      <c r="AH41" s="88">
        <v>0</v>
      </c>
      <c r="AI41" s="88">
        <v>2053.75</v>
      </c>
      <c r="AJ41" s="88">
        <v>0.03</v>
      </c>
      <c r="AK41" s="88">
        <v>0</v>
      </c>
      <c r="AL41" s="88">
        <v>61.61</v>
      </c>
      <c r="AM41" s="88">
        <v>0</v>
      </c>
      <c r="AN41" s="88">
        <v>0</v>
      </c>
      <c r="AO41" s="88">
        <v>61.61</v>
      </c>
      <c r="AP41" s="84" t="s">
        <v>337</v>
      </c>
    </row>
    <row r="42" s="76" customFormat="1" ht="19.2" spans="1:42">
      <c r="A42" s="84" t="s">
        <v>553</v>
      </c>
      <c r="B42" s="84" t="s">
        <v>559</v>
      </c>
      <c r="C42" s="84" t="s">
        <v>1725</v>
      </c>
      <c r="D42" s="84" t="s">
        <v>1762</v>
      </c>
      <c r="E42" s="84" t="s">
        <v>1762</v>
      </c>
      <c r="F42" s="84" t="s">
        <v>1151</v>
      </c>
      <c r="G42" s="85" t="s">
        <v>1727</v>
      </c>
      <c r="H42" s="86">
        <v>7257</v>
      </c>
      <c r="I42" s="88">
        <v>0</v>
      </c>
      <c r="J42" s="88">
        <v>0</v>
      </c>
      <c r="K42" s="88">
        <v>5000</v>
      </c>
      <c r="L42" s="88">
        <v>340</v>
      </c>
      <c r="M42" s="88">
        <v>85</v>
      </c>
      <c r="N42" s="88">
        <v>21.25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7257</v>
      </c>
      <c r="W42" s="88">
        <v>5000</v>
      </c>
      <c r="X42" s="88">
        <v>446.25</v>
      </c>
      <c r="Y42" s="88">
        <v>0</v>
      </c>
      <c r="Z42" s="88">
        <v>0</v>
      </c>
      <c r="AA42" s="88">
        <v>0</v>
      </c>
      <c r="AB42" s="88">
        <v>0</v>
      </c>
      <c r="AC42" s="88">
        <v>0</v>
      </c>
      <c r="AD42" s="88">
        <v>0</v>
      </c>
      <c r="AE42" s="88">
        <v>0</v>
      </c>
      <c r="AF42" s="88">
        <v>0</v>
      </c>
      <c r="AG42" s="84" t="s">
        <v>1728</v>
      </c>
      <c r="AH42" s="88">
        <v>0</v>
      </c>
      <c r="AI42" s="88">
        <v>1810.75</v>
      </c>
      <c r="AJ42" s="88">
        <v>0.03</v>
      </c>
      <c r="AK42" s="88">
        <v>0</v>
      </c>
      <c r="AL42" s="88">
        <v>54.32</v>
      </c>
      <c r="AM42" s="88">
        <v>0</v>
      </c>
      <c r="AN42" s="88">
        <v>0</v>
      </c>
      <c r="AO42" s="88">
        <v>54.32</v>
      </c>
      <c r="AP42" s="84" t="s">
        <v>337</v>
      </c>
    </row>
    <row r="43" s="76" customFormat="1" ht="38.4" spans="1:42">
      <c r="A43" s="84" t="s">
        <v>557</v>
      </c>
      <c r="B43" s="84" t="s">
        <v>793</v>
      </c>
      <c r="C43" s="84" t="s">
        <v>1725</v>
      </c>
      <c r="D43" s="84" t="s">
        <v>1763</v>
      </c>
      <c r="E43" s="84" t="s">
        <v>1763</v>
      </c>
      <c r="F43" s="84" t="s">
        <v>1151</v>
      </c>
      <c r="G43" s="85" t="s">
        <v>1727</v>
      </c>
      <c r="H43" s="86">
        <v>2000</v>
      </c>
      <c r="I43" s="88">
        <v>0</v>
      </c>
      <c r="J43" s="88">
        <v>0</v>
      </c>
      <c r="K43" s="88">
        <v>5000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2000</v>
      </c>
      <c r="W43" s="88">
        <v>60000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4" t="s">
        <v>1728</v>
      </c>
      <c r="AH43" s="88">
        <v>0</v>
      </c>
      <c r="AI43" s="88">
        <v>0</v>
      </c>
      <c r="AJ43" s="88">
        <v>0.03</v>
      </c>
      <c r="AK43" s="88">
        <v>0</v>
      </c>
      <c r="AL43" s="88">
        <v>0</v>
      </c>
      <c r="AM43" s="88">
        <v>0</v>
      </c>
      <c r="AN43" s="88">
        <v>0</v>
      </c>
      <c r="AO43" s="88">
        <v>0</v>
      </c>
      <c r="AP43" s="84" t="s">
        <v>1737</v>
      </c>
    </row>
    <row r="44" s="76" customFormat="1" ht="19.2" spans="1:42">
      <c r="A44" s="84" t="s">
        <v>562</v>
      </c>
      <c r="B44" s="84" t="s">
        <v>602</v>
      </c>
      <c r="C44" s="84" t="s">
        <v>1725</v>
      </c>
      <c r="D44" s="84" t="s">
        <v>1764</v>
      </c>
      <c r="E44" s="84" t="s">
        <v>1764</v>
      </c>
      <c r="F44" s="84" t="s">
        <v>1151</v>
      </c>
      <c r="G44" s="85" t="s">
        <v>1727</v>
      </c>
      <c r="H44" s="86">
        <v>5557</v>
      </c>
      <c r="I44" s="88">
        <v>0</v>
      </c>
      <c r="J44" s="88">
        <v>0</v>
      </c>
      <c r="K44" s="88">
        <v>5000</v>
      </c>
      <c r="L44" s="88">
        <v>340</v>
      </c>
      <c r="M44" s="88">
        <v>85</v>
      </c>
      <c r="N44" s="88">
        <v>21.25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5557</v>
      </c>
      <c r="W44" s="88">
        <v>5000</v>
      </c>
      <c r="X44" s="88">
        <v>446.25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4" t="s">
        <v>1728</v>
      </c>
      <c r="AH44" s="88">
        <v>0</v>
      </c>
      <c r="AI44" s="88">
        <v>110.75</v>
      </c>
      <c r="AJ44" s="88">
        <v>0.03</v>
      </c>
      <c r="AK44" s="88">
        <v>0</v>
      </c>
      <c r="AL44" s="88">
        <v>3.32</v>
      </c>
      <c r="AM44" s="88">
        <v>0</v>
      </c>
      <c r="AN44" s="88">
        <v>0</v>
      </c>
      <c r="AO44" s="88">
        <v>3.32</v>
      </c>
      <c r="AP44" s="84" t="s">
        <v>337</v>
      </c>
    </row>
    <row r="45" s="76" customFormat="1" ht="19.2" spans="1:42">
      <c r="A45" s="84" t="s">
        <v>566</v>
      </c>
      <c r="B45" s="84" t="s">
        <v>532</v>
      </c>
      <c r="C45" s="84" t="s">
        <v>1725</v>
      </c>
      <c r="D45" s="84" t="s">
        <v>1765</v>
      </c>
      <c r="E45" s="84" t="s">
        <v>1765</v>
      </c>
      <c r="F45" s="84" t="s">
        <v>1151</v>
      </c>
      <c r="G45" s="85" t="s">
        <v>1727</v>
      </c>
      <c r="H45" s="86">
        <v>8000</v>
      </c>
      <c r="I45" s="88">
        <v>0</v>
      </c>
      <c r="J45" s="88">
        <v>0</v>
      </c>
      <c r="K45" s="88">
        <v>5000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8000</v>
      </c>
      <c r="W45" s="88">
        <v>5000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4" t="s">
        <v>1728</v>
      </c>
      <c r="AH45" s="88">
        <v>0</v>
      </c>
      <c r="AI45" s="88">
        <v>3000</v>
      </c>
      <c r="AJ45" s="88">
        <v>0.03</v>
      </c>
      <c r="AK45" s="88">
        <v>0</v>
      </c>
      <c r="AL45" s="88">
        <v>90</v>
      </c>
      <c r="AM45" s="88">
        <v>0</v>
      </c>
      <c r="AN45" s="88">
        <v>0</v>
      </c>
      <c r="AO45" s="88">
        <v>90</v>
      </c>
      <c r="AP45" s="84" t="s">
        <v>337</v>
      </c>
    </row>
    <row r="46" s="76" customFormat="1" ht="19.2" spans="1:42">
      <c r="A46" s="84" t="s">
        <v>571</v>
      </c>
      <c r="B46" s="84" t="s">
        <v>618</v>
      </c>
      <c r="C46" s="84" t="s">
        <v>1725</v>
      </c>
      <c r="D46" s="84" t="s">
        <v>1766</v>
      </c>
      <c r="E46" s="84" t="s">
        <v>1766</v>
      </c>
      <c r="F46" s="84" t="s">
        <v>1151</v>
      </c>
      <c r="G46" s="85" t="s">
        <v>1727</v>
      </c>
      <c r="H46" s="86">
        <v>5157</v>
      </c>
      <c r="I46" s="88">
        <v>0</v>
      </c>
      <c r="J46" s="88">
        <v>0</v>
      </c>
      <c r="K46" s="88">
        <v>5000</v>
      </c>
      <c r="L46" s="88">
        <v>340</v>
      </c>
      <c r="M46" s="88">
        <v>85</v>
      </c>
      <c r="N46" s="88">
        <v>21.25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5157</v>
      </c>
      <c r="W46" s="88">
        <v>5000</v>
      </c>
      <c r="X46" s="88">
        <v>446.25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8">
        <v>0</v>
      </c>
      <c r="AG46" s="84" t="s">
        <v>1728</v>
      </c>
      <c r="AH46" s="88">
        <v>0</v>
      </c>
      <c r="AI46" s="88">
        <v>0</v>
      </c>
      <c r="AJ46" s="88">
        <v>0.03</v>
      </c>
      <c r="AK46" s="88">
        <v>0</v>
      </c>
      <c r="AL46" s="88">
        <v>0</v>
      </c>
      <c r="AM46" s="88">
        <v>0</v>
      </c>
      <c r="AN46" s="88">
        <v>0</v>
      </c>
      <c r="AO46" s="88">
        <v>0</v>
      </c>
      <c r="AP46" s="84" t="s">
        <v>337</v>
      </c>
    </row>
    <row r="47" s="76" customFormat="1" ht="38.4" spans="1:42">
      <c r="A47" s="84" t="s">
        <v>575</v>
      </c>
      <c r="B47" s="84" t="s">
        <v>573</v>
      </c>
      <c r="C47" s="84" t="s">
        <v>1725</v>
      </c>
      <c r="D47" s="84" t="s">
        <v>1767</v>
      </c>
      <c r="E47" s="84" t="s">
        <v>337</v>
      </c>
      <c r="F47" s="84" t="s">
        <v>1151</v>
      </c>
      <c r="G47" s="85" t="s">
        <v>1727</v>
      </c>
      <c r="H47" s="86">
        <v>5119</v>
      </c>
      <c r="I47" s="88">
        <v>0</v>
      </c>
      <c r="J47" s="88">
        <v>0</v>
      </c>
      <c r="K47" s="88">
        <v>5000</v>
      </c>
      <c r="L47" s="88">
        <v>340</v>
      </c>
      <c r="M47" s="88">
        <v>85</v>
      </c>
      <c r="N47" s="88">
        <v>21.25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5119</v>
      </c>
      <c r="W47" s="88">
        <v>60000</v>
      </c>
      <c r="X47" s="88">
        <v>446.25</v>
      </c>
      <c r="Y47" s="88">
        <v>0</v>
      </c>
      <c r="Z47" s="88">
        <v>0</v>
      </c>
      <c r="AA47" s="88">
        <v>0</v>
      </c>
      <c r="AB47" s="88">
        <v>0</v>
      </c>
      <c r="AC47" s="88">
        <v>0</v>
      </c>
      <c r="AD47" s="88">
        <v>0</v>
      </c>
      <c r="AE47" s="88">
        <v>0</v>
      </c>
      <c r="AF47" s="88">
        <v>0</v>
      </c>
      <c r="AG47" s="84" t="s">
        <v>1728</v>
      </c>
      <c r="AH47" s="88">
        <v>0</v>
      </c>
      <c r="AI47" s="88">
        <v>0</v>
      </c>
      <c r="AJ47" s="88">
        <v>0.03</v>
      </c>
      <c r="AK47" s="88">
        <v>0</v>
      </c>
      <c r="AL47" s="88">
        <v>0</v>
      </c>
      <c r="AM47" s="88">
        <v>0</v>
      </c>
      <c r="AN47" s="88">
        <v>0</v>
      </c>
      <c r="AO47" s="88">
        <v>0</v>
      </c>
      <c r="AP47" s="84" t="s">
        <v>1737</v>
      </c>
    </row>
    <row r="48" s="76" customFormat="1" ht="19.2" spans="1:42">
      <c r="A48" s="84" t="s">
        <v>579</v>
      </c>
      <c r="B48" s="84" t="s">
        <v>745</v>
      </c>
      <c r="C48" s="84" t="s">
        <v>1725</v>
      </c>
      <c r="D48" s="84" t="s">
        <v>1768</v>
      </c>
      <c r="E48" s="84" t="s">
        <v>1768</v>
      </c>
      <c r="F48" s="84" t="s">
        <v>1151</v>
      </c>
      <c r="G48" s="85" t="s">
        <v>1727</v>
      </c>
      <c r="H48" s="86">
        <v>8000</v>
      </c>
      <c r="I48" s="88">
        <v>0</v>
      </c>
      <c r="J48" s="88">
        <v>0</v>
      </c>
      <c r="K48" s="88">
        <v>5000</v>
      </c>
      <c r="L48" s="88">
        <v>340</v>
      </c>
      <c r="M48" s="88">
        <v>85</v>
      </c>
      <c r="N48" s="88">
        <v>21.25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8000</v>
      </c>
      <c r="W48" s="88">
        <v>5000</v>
      </c>
      <c r="X48" s="88">
        <v>446.25</v>
      </c>
      <c r="Y48" s="88">
        <v>0</v>
      </c>
      <c r="Z48" s="88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8">
        <v>0</v>
      </c>
      <c r="AG48" s="84" t="s">
        <v>1728</v>
      </c>
      <c r="AH48" s="88">
        <v>0</v>
      </c>
      <c r="AI48" s="88">
        <v>2553.75</v>
      </c>
      <c r="AJ48" s="88">
        <v>0.03</v>
      </c>
      <c r="AK48" s="88">
        <v>0</v>
      </c>
      <c r="AL48" s="88">
        <v>76.61</v>
      </c>
      <c r="AM48" s="88">
        <v>0</v>
      </c>
      <c r="AN48" s="88">
        <v>0</v>
      </c>
      <c r="AO48" s="88">
        <v>76.61</v>
      </c>
      <c r="AP48" s="84" t="s">
        <v>337</v>
      </c>
    </row>
    <row r="49" s="76" customFormat="1" ht="19.2" spans="1:42">
      <c r="A49" s="84" t="s">
        <v>583</v>
      </c>
      <c r="B49" s="84" t="s">
        <v>527</v>
      </c>
      <c r="C49" s="84" t="s">
        <v>1725</v>
      </c>
      <c r="D49" s="84" t="s">
        <v>1769</v>
      </c>
      <c r="E49" s="84" t="s">
        <v>1769</v>
      </c>
      <c r="F49" s="84" t="s">
        <v>1151</v>
      </c>
      <c r="G49" s="85" t="s">
        <v>1727</v>
      </c>
      <c r="H49" s="86">
        <v>6900</v>
      </c>
      <c r="I49" s="88">
        <v>0</v>
      </c>
      <c r="J49" s="88">
        <v>0</v>
      </c>
      <c r="K49" s="88">
        <v>5000</v>
      </c>
      <c r="L49" s="88">
        <v>340</v>
      </c>
      <c r="M49" s="88">
        <v>85</v>
      </c>
      <c r="N49" s="88">
        <v>21.25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6900</v>
      </c>
      <c r="W49" s="88">
        <v>5000</v>
      </c>
      <c r="X49" s="88">
        <v>446.25</v>
      </c>
      <c r="Y49" s="88">
        <v>1500</v>
      </c>
      <c r="Z49" s="88">
        <v>0</v>
      </c>
      <c r="AA49" s="88">
        <v>0</v>
      </c>
      <c r="AB49" s="88">
        <v>0</v>
      </c>
      <c r="AC49" s="88">
        <v>0</v>
      </c>
      <c r="AD49" s="88">
        <v>0</v>
      </c>
      <c r="AE49" s="88">
        <v>0</v>
      </c>
      <c r="AF49" s="88">
        <v>0</v>
      </c>
      <c r="AG49" s="84" t="s">
        <v>1728</v>
      </c>
      <c r="AH49" s="88">
        <v>0</v>
      </c>
      <c r="AI49" s="88">
        <v>0</v>
      </c>
      <c r="AJ49" s="88">
        <v>0.03</v>
      </c>
      <c r="AK49" s="88">
        <v>0</v>
      </c>
      <c r="AL49" s="88">
        <v>0</v>
      </c>
      <c r="AM49" s="88">
        <v>0</v>
      </c>
      <c r="AN49" s="88">
        <v>0</v>
      </c>
      <c r="AO49" s="88">
        <v>0</v>
      </c>
      <c r="AP49" s="84" t="s">
        <v>337</v>
      </c>
    </row>
    <row r="50" s="76" customFormat="1" ht="38.4" spans="1:42">
      <c r="A50" s="84" t="s">
        <v>588</v>
      </c>
      <c r="B50" s="84" t="s">
        <v>629</v>
      </c>
      <c r="C50" s="84" t="s">
        <v>1725</v>
      </c>
      <c r="D50" s="84" t="s">
        <v>1770</v>
      </c>
      <c r="E50" s="84" t="s">
        <v>1770</v>
      </c>
      <c r="F50" s="84" t="s">
        <v>1151</v>
      </c>
      <c r="G50" s="85" t="s">
        <v>1727</v>
      </c>
      <c r="H50" s="86">
        <v>4930</v>
      </c>
      <c r="I50" s="88">
        <v>0</v>
      </c>
      <c r="J50" s="88">
        <v>0</v>
      </c>
      <c r="K50" s="88">
        <v>5000</v>
      </c>
      <c r="L50" s="88">
        <v>340</v>
      </c>
      <c r="M50" s="88">
        <v>85</v>
      </c>
      <c r="N50" s="88">
        <v>21.25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4930</v>
      </c>
      <c r="W50" s="88">
        <v>60000</v>
      </c>
      <c r="X50" s="88">
        <v>446.25</v>
      </c>
      <c r="Y50" s="88">
        <v>0</v>
      </c>
      <c r="Z50" s="88">
        <v>0</v>
      </c>
      <c r="AA50" s="88">
        <v>0</v>
      </c>
      <c r="AB50" s="88">
        <v>0</v>
      </c>
      <c r="AC50" s="88">
        <v>0</v>
      </c>
      <c r="AD50" s="88">
        <v>0</v>
      </c>
      <c r="AE50" s="88">
        <v>0</v>
      </c>
      <c r="AF50" s="88">
        <v>0</v>
      </c>
      <c r="AG50" s="84" t="s">
        <v>1728</v>
      </c>
      <c r="AH50" s="88">
        <v>0</v>
      </c>
      <c r="AI50" s="88">
        <v>0</v>
      </c>
      <c r="AJ50" s="88">
        <v>0.03</v>
      </c>
      <c r="AK50" s="88">
        <v>0</v>
      </c>
      <c r="AL50" s="88">
        <v>0</v>
      </c>
      <c r="AM50" s="88">
        <v>0</v>
      </c>
      <c r="AN50" s="88">
        <v>0</v>
      </c>
      <c r="AO50" s="88">
        <v>0</v>
      </c>
      <c r="AP50" s="84" t="s">
        <v>1737</v>
      </c>
    </row>
    <row r="51" s="76" customFormat="1" ht="19.2" spans="1:42">
      <c r="A51" s="84" t="s">
        <v>592</v>
      </c>
      <c r="B51" s="84" t="s">
        <v>541</v>
      </c>
      <c r="C51" s="84" t="s">
        <v>1725</v>
      </c>
      <c r="D51" s="84" t="s">
        <v>1771</v>
      </c>
      <c r="E51" s="84" t="s">
        <v>1771</v>
      </c>
      <c r="F51" s="84" t="s">
        <v>1151</v>
      </c>
      <c r="G51" s="85" t="s">
        <v>1727</v>
      </c>
      <c r="H51" s="86">
        <v>6357</v>
      </c>
      <c r="I51" s="88">
        <v>0</v>
      </c>
      <c r="J51" s="88">
        <v>0</v>
      </c>
      <c r="K51" s="88">
        <v>5000</v>
      </c>
      <c r="L51" s="88">
        <v>340</v>
      </c>
      <c r="M51" s="88">
        <v>85</v>
      </c>
      <c r="N51" s="88">
        <v>21.25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6357</v>
      </c>
      <c r="W51" s="88">
        <v>5000</v>
      </c>
      <c r="X51" s="88">
        <v>446.25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8">
        <v>0</v>
      </c>
      <c r="AG51" s="84" t="s">
        <v>1728</v>
      </c>
      <c r="AH51" s="88">
        <v>0</v>
      </c>
      <c r="AI51" s="88">
        <v>910.75</v>
      </c>
      <c r="AJ51" s="88">
        <v>0.03</v>
      </c>
      <c r="AK51" s="88">
        <v>0</v>
      </c>
      <c r="AL51" s="88">
        <v>27.32</v>
      </c>
      <c r="AM51" s="88">
        <v>0</v>
      </c>
      <c r="AN51" s="88">
        <v>0</v>
      </c>
      <c r="AO51" s="88">
        <v>27.32</v>
      </c>
      <c r="AP51" s="84" t="s">
        <v>337</v>
      </c>
    </row>
    <row r="52" s="76" customFormat="1" ht="38.4" spans="1:42">
      <c r="A52" s="84" t="s">
        <v>596</v>
      </c>
      <c r="B52" s="84" t="s">
        <v>796</v>
      </c>
      <c r="C52" s="84" t="s">
        <v>1725</v>
      </c>
      <c r="D52" s="84" t="s">
        <v>1772</v>
      </c>
      <c r="E52" s="84" t="s">
        <v>1772</v>
      </c>
      <c r="F52" s="84" t="s">
        <v>1151</v>
      </c>
      <c r="G52" s="85" t="s">
        <v>1727</v>
      </c>
      <c r="H52" s="86">
        <v>2300</v>
      </c>
      <c r="I52" s="88">
        <v>0</v>
      </c>
      <c r="J52" s="88">
        <v>0</v>
      </c>
      <c r="K52" s="88">
        <v>5000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2300</v>
      </c>
      <c r="W52" s="88">
        <v>60000</v>
      </c>
      <c r="X52" s="88">
        <v>0</v>
      </c>
      <c r="Y52" s="88">
        <v>0</v>
      </c>
      <c r="Z52" s="88">
        <v>0</v>
      </c>
      <c r="AA52" s="88">
        <v>0</v>
      </c>
      <c r="AB52" s="88">
        <v>0</v>
      </c>
      <c r="AC52" s="88">
        <v>0</v>
      </c>
      <c r="AD52" s="88">
        <v>0</v>
      </c>
      <c r="AE52" s="88">
        <v>0</v>
      </c>
      <c r="AF52" s="88">
        <v>0</v>
      </c>
      <c r="AG52" s="84" t="s">
        <v>1728</v>
      </c>
      <c r="AH52" s="88">
        <v>0</v>
      </c>
      <c r="AI52" s="88">
        <v>0</v>
      </c>
      <c r="AJ52" s="88">
        <v>0.03</v>
      </c>
      <c r="AK52" s="88">
        <v>0</v>
      </c>
      <c r="AL52" s="88">
        <v>0</v>
      </c>
      <c r="AM52" s="88">
        <v>0</v>
      </c>
      <c r="AN52" s="88">
        <v>0</v>
      </c>
      <c r="AO52" s="88">
        <v>0</v>
      </c>
      <c r="AP52" s="84" t="s">
        <v>1737</v>
      </c>
    </row>
    <row r="53" s="76" customFormat="1" ht="19.2" spans="1:42">
      <c r="A53" s="84" t="s">
        <v>600</v>
      </c>
      <c r="B53" s="84" t="s">
        <v>622</v>
      </c>
      <c r="C53" s="84" t="s">
        <v>1725</v>
      </c>
      <c r="D53" s="84" t="s">
        <v>1773</v>
      </c>
      <c r="E53" s="84" t="s">
        <v>1773</v>
      </c>
      <c r="F53" s="84" t="s">
        <v>1151</v>
      </c>
      <c r="G53" s="85" t="s">
        <v>1727</v>
      </c>
      <c r="H53" s="86">
        <v>5559</v>
      </c>
      <c r="I53" s="88">
        <v>0</v>
      </c>
      <c r="J53" s="88">
        <v>0</v>
      </c>
      <c r="K53" s="88">
        <v>5000</v>
      </c>
      <c r="L53" s="88">
        <v>340</v>
      </c>
      <c r="M53" s="88">
        <v>85</v>
      </c>
      <c r="N53" s="88">
        <v>21.25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5559</v>
      </c>
      <c r="W53" s="88">
        <v>5000</v>
      </c>
      <c r="X53" s="88">
        <v>446.25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88">
        <v>0</v>
      </c>
      <c r="AE53" s="88">
        <v>0</v>
      </c>
      <c r="AF53" s="88">
        <v>0</v>
      </c>
      <c r="AG53" s="84" t="s">
        <v>1728</v>
      </c>
      <c r="AH53" s="88">
        <v>0</v>
      </c>
      <c r="AI53" s="88">
        <v>112.75</v>
      </c>
      <c r="AJ53" s="88">
        <v>0.03</v>
      </c>
      <c r="AK53" s="88">
        <v>0</v>
      </c>
      <c r="AL53" s="88">
        <v>3.38</v>
      </c>
      <c r="AM53" s="88">
        <v>0</v>
      </c>
      <c r="AN53" s="88">
        <v>0</v>
      </c>
      <c r="AO53" s="88">
        <v>3.38</v>
      </c>
      <c r="AP53" s="84" t="s">
        <v>337</v>
      </c>
    </row>
    <row r="54" s="76" customFormat="1" ht="19.2" spans="1:42">
      <c r="A54" s="84" t="s">
        <v>604</v>
      </c>
      <c r="B54" s="84" t="s">
        <v>518</v>
      </c>
      <c r="C54" s="84" t="s">
        <v>1725</v>
      </c>
      <c r="D54" s="84" t="s">
        <v>1774</v>
      </c>
      <c r="E54" s="84" t="s">
        <v>1774</v>
      </c>
      <c r="F54" s="84" t="s">
        <v>1151</v>
      </c>
      <c r="G54" s="85" t="s">
        <v>1727</v>
      </c>
      <c r="H54" s="86">
        <v>7400</v>
      </c>
      <c r="I54" s="88">
        <v>0</v>
      </c>
      <c r="J54" s="88">
        <v>0</v>
      </c>
      <c r="K54" s="88">
        <v>5000</v>
      </c>
      <c r="L54" s="88">
        <v>340</v>
      </c>
      <c r="M54" s="88">
        <v>85</v>
      </c>
      <c r="N54" s="88">
        <v>21.25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7400</v>
      </c>
      <c r="W54" s="88">
        <v>5000</v>
      </c>
      <c r="X54" s="88">
        <v>446.25</v>
      </c>
      <c r="Y54" s="88">
        <v>0</v>
      </c>
      <c r="Z54" s="88">
        <v>0</v>
      </c>
      <c r="AA54" s="88">
        <v>0</v>
      </c>
      <c r="AB54" s="88">
        <v>0</v>
      </c>
      <c r="AC54" s="88">
        <v>0</v>
      </c>
      <c r="AD54" s="88">
        <v>0</v>
      </c>
      <c r="AE54" s="88">
        <v>0</v>
      </c>
      <c r="AF54" s="88">
        <v>0</v>
      </c>
      <c r="AG54" s="84" t="s">
        <v>1728</v>
      </c>
      <c r="AH54" s="88">
        <v>0</v>
      </c>
      <c r="AI54" s="88">
        <v>1953.75</v>
      </c>
      <c r="AJ54" s="88">
        <v>0.03</v>
      </c>
      <c r="AK54" s="88">
        <v>0</v>
      </c>
      <c r="AL54" s="88">
        <v>58.61</v>
      </c>
      <c r="AM54" s="88">
        <v>0</v>
      </c>
      <c r="AN54" s="88">
        <v>0</v>
      </c>
      <c r="AO54" s="88">
        <v>58.61</v>
      </c>
      <c r="AP54" s="84" t="s">
        <v>337</v>
      </c>
    </row>
    <row r="55" s="76" customFormat="1" ht="13.5" customHeight="1" spans="1:42">
      <c r="A55" s="84" t="s">
        <v>608</v>
      </c>
      <c r="B55" s="84" t="s">
        <v>64</v>
      </c>
      <c r="C55" s="84" t="s">
        <v>1725</v>
      </c>
      <c r="D55" s="84" t="s">
        <v>1775</v>
      </c>
      <c r="E55" s="84" t="s">
        <v>1775</v>
      </c>
      <c r="F55" s="84" t="s">
        <v>1151</v>
      </c>
      <c r="G55" s="84" t="s">
        <v>1727</v>
      </c>
      <c r="H55" s="86">
        <v>9600</v>
      </c>
      <c r="I55" s="88">
        <v>0</v>
      </c>
      <c r="J55" s="88">
        <v>0</v>
      </c>
      <c r="K55" s="88">
        <v>5000</v>
      </c>
      <c r="L55" s="88">
        <v>340</v>
      </c>
      <c r="M55" s="88">
        <v>85</v>
      </c>
      <c r="N55" s="88">
        <v>21.25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9600</v>
      </c>
      <c r="W55" s="88">
        <v>5000</v>
      </c>
      <c r="X55" s="88">
        <v>446.25</v>
      </c>
      <c r="Y55" s="88">
        <v>0</v>
      </c>
      <c r="Z55" s="88">
        <v>1000</v>
      </c>
      <c r="AA55" s="88">
        <v>0</v>
      </c>
      <c r="AB55" s="88">
        <v>0</v>
      </c>
      <c r="AC55" s="88">
        <v>0</v>
      </c>
      <c r="AD55" s="88">
        <v>0</v>
      </c>
      <c r="AE55" s="88">
        <v>0</v>
      </c>
      <c r="AF55" s="88">
        <v>0</v>
      </c>
      <c r="AG55" s="84" t="s">
        <v>1728</v>
      </c>
      <c r="AH55" s="88">
        <v>0</v>
      </c>
      <c r="AI55" s="88">
        <v>3153.75</v>
      </c>
      <c r="AJ55" s="88">
        <v>0.03</v>
      </c>
      <c r="AK55" s="88">
        <v>0</v>
      </c>
      <c r="AL55" s="88">
        <v>94.61</v>
      </c>
      <c r="AM55" s="88">
        <v>0</v>
      </c>
      <c r="AN55" s="88">
        <v>0</v>
      </c>
      <c r="AO55" s="88">
        <v>94.61</v>
      </c>
      <c r="AP55" s="84" t="s">
        <v>337</v>
      </c>
    </row>
    <row r="56" s="76" customFormat="1" ht="13.5" customHeight="1" spans="1:42">
      <c r="A56" s="84" t="s">
        <v>612</v>
      </c>
      <c r="B56" s="84" t="s">
        <v>642</v>
      </c>
      <c r="C56" s="84" t="s">
        <v>1725</v>
      </c>
      <c r="D56" s="84" t="s">
        <v>1776</v>
      </c>
      <c r="E56" s="84" t="s">
        <v>1776</v>
      </c>
      <c r="F56" s="84" t="s">
        <v>1151</v>
      </c>
      <c r="G56" s="84" t="s">
        <v>1727</v>
      </c>
      <c r="H56" s="86">
        <v>5178</v>
      </c>
      <c r="I56" s="88">
        <v>0</v>
      </c>
      <c r="J56" s="88">
        <v>0</v>
      </c>
      <c r="K56" s="88">
        <v>5000</v>
      </c>
      <c r="L56" s="88">
        <v>340</v>
      </c>
      <c r="M56" s="88">
        <v>85</v>
      </c>
      <c r="N56" s="88">
        <v>21.25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5178</v>
      </c>
      <c r="W56" s="88">
        <v>5000</v>
      </c>
      <c r="X56" s="88">
        <v>446.25</v>
      </c>
      <c r="Y56" s="88">
        <v>0</v>
      </c>
      <c r="Z56" s="88">
        <v>0</v>
      </c>
      <c r="AA56" s="88">
        <v>0</v>
      </c>
      <c r="AB56" s="88">
        <v>0</v>
      </c>
      <c r="AC56" s="88">
        <v>0</v>
      </c>
      <c r="AD56" s="88">
        <v>0</v>
      </c>
      <c r="AE56" s="88">
        <v>0</v>
      </c>
      <c r="AF56" s="88">
        <v>0</v>
      </c>
      <c r="AG56" s="84" t="s">
        <v>1728</v>
      </c>
      <c r="AH56" s="88">
        <v>0</v>
      </c>
      <c r="AI56" s="88">
        <v>0</v>
      </c>
      <c r="AJ56" s="88">
        <v>0.03</v>
      </c>
      <c r="AK56" s="88">
        <v>0</v>
      </c>
      <c r="AL56" s="88">
        <v>0</v>
      </c>
      <c r="AM56" s="88">
        <v>0</v>
      </c>
      <c r="AN56" s="88">
        <v>0</v>
      </c>
      <c r="AO56" s="88">
        <v>0</v>
      </c>
      <c r="AP56" s="84" t="s">
        <v>337</v>
      </c>
    </row>
    <row r="57" s="76" customFormat="1" ht="13.5" customHeight="1" spans="1:42">
      <c r="A57" s="84" t="s">
        <v>616</v>
      </c>
      <c r="B57" s="84" t="s">
        <v>800</v>
      </c>
      <c r="C57" s="84" t="s">
        <v>1725</v>
      </c>
      <c r="D57" s="84" t="s">
        <v>1777</v>
      </c>
      <c r="E57" s="84" t="s">
        <v>1777</v>
      </c>
      <c r="F57" s="84" t="s">
        <v>1151</v>
      </c>
      <c r="G57" s="84" t="s">
        <v>1727</v>
      </c>
      <c r="H57" s="86">
        <v>5000</v>
      </c>
      <c r="I57" s="88">
        <v>0</v>
      </c>
      <c r="J57" s="88">
        <v>0</v>
      </c>
      <c r="K57" s="88">
        <v>5000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5000</v>
      </c>
      <c r="W57" s="88">
        <v>5000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88">
        <v>0</v>
      </c>
      <c r="AE57" s="88">
        <v>0</v>
      </c>
      <c r="AF57" s="88">
        <v>0</v>
      </c>
      <c r="AG57" s="84" t="s">
        <v>1728</v>
      </c>
      <c r="AH57" s="88">
        <v>0</v>
      </c>
      <c r="AI57" s="88">
        <v>0</v>
      </c>
      <c r="AJ57" s="88">
        <v>0.03</v>
      </c>
      <c r="AK57" s="88">
        <v>0</v>
      </c>
      <c r="AL57" s="88">
        <v>0</v>
      </c>
      <c r="AM57" s="88">
        <v>0</v>
      </c>
      <c r="AN57" s="88">
        <v>0</v>
      </c>
      <c r="AO57" s="88">
        <v>0</v>
      </c>
      <c r="AP57" s="84" t="s">
        <v>337</v>
      </c>
    </row>
    <row r="58" s="76" customFormat="1" ht="13.5" customHeight="1" spans="1:42">
      <c r="A58" s="84" t="s">
        <v>620</v>
      </c>
      <c r="B58" s="84" t="s">
        <v>636</v>
      </c>
      <c r="C58" s="84" t="s">
        <v>1725</v>
      </c>
      <c r="D58" s="84" t="s">
        <v>1778</v>
      </c>
      <c r="E58" s="84" t="s">
        <v>1778</v>
      </c>
      <c r="F58" s="84" t="s">
        <v>1151</v>
      </c>
      <c r="G58" s="84" t="s">
        <v>1727</v>
      </c>
      <c r="H58" s="86">
        <v>5330</v>
      </c>
      <c r="I58" s="88">
        <v>0</v>
      </c>
      <c r="J58" s="88">
        <v>0</v>
      </c>
      <c r="K58" s="88">
        <v>5000</v>
      </c>
      <c r="L58" s="88">
        <v>340</v>
      </c>
      <c r="M58" s="88">
        <v>85</v>
      </c>
      <c r="N58" s="88">
        <v>21.25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5330</v>
      </c>
      <c r="W58" s="88">
        <v>5000</v>
      </c>
      <c r="X58" s="88">
        <v>446.25</v>
      </c>
      <c r="Y58" s="88">
        <v>0</v>
      </c>
      <c r="Z58" s="88">
        <v>0</v>
      </c>
      <c r="AA58" s="88">
        <v>0</v>
      </c>
      <c r="AB58" s="88">
        <v>0</v>
      </c>
      <c r="AC58" s="88">
        <v>0</v>
      </c>
      <c r="AD58" s="88">
        <v>0</v>
      </c>
      <c r="AE58" s="88">
        <v>0</v>
      </c>
      <c r="AF58" s="88">
        <v>0</v>
      </c>
      <c r="AG58" s="84" t="s">
        <v>1728</v>
      </c>
      <c r="AH58" s="88">
        <v>0</v>
      </c>
      <c r="AI58" s="88">
        <v>0</v>
      </c>
      <c r="AJ58" s="88">
        <v>0.03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4" t="s">
        <v>337</v>
      </c>
    </row>
    <row r="59" s="76" customFormat="1" ht="21" customHeight="1" spans="1:42">
      <c r="A59" s="84" t="s">
        <v>624</v>
      </c>
      <c r="B59" s="84" t="s">
        <v>639</v>
      </c>
      <c r="C59" s="84" t="s">
        <v>1725</v>
      </c>
      <c r="D59" s="84" t="s">
        <v>1779</v>
      </c>
      <c r="E59" s="84" t="s">
        <v>1779</v>
      </c>
      <c r="F59" s="84" t="s">
        <v>1151</v>
      </c>
      <c r="G59" s="84" t="s">
        <v>1727</v>
      </c>
      <c r="H59" s="86">
        <v>5357</v>
      </c>
      <c r="I59" s="88">
        <v>0</v>
      </c>
      <c r="J59" s="88">
        <v>0</v>
      </c>
      <c r="K59" s="88">
        <v>5000</v>
      </c>
      <c r="L59" s="88">
        <v>340</v>
      </c>
      <c r="M59" s="88">
        <v>85</v>
      </c>
      <c r="N59" s="88">
        <v>21.25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5357</v>
      </c>
      <c r="W59" s="88">
        <v>5000</v>
      </c>
      <c r="X59" s="88">
        <v>446.25</v>
      </c>
      <c r="Y59" s="88">
        <v>0</v>
      </c>
      <c r="Z59" s="88">
        <v>0</v>
      </c>
      <c r="AA59" s="88">
        <v>0</v>
      </c>
      <c r="AB59" s="88">
        <v>0</v>
      </c>
      <c r="AC59" s="88">
        <v>0</v>
      </c>
      <c r="AD59" s="88">
        <v>0</v>
      </c>
      <c r="AE59" s="88">
        <v>0</v>
      </c>
      <c r="AF59" s="88">
        <v>0</v>
      </c>
      <c r="AG59" s="84" t="s">
        <v>1728</v>
      </c>
      <c r="AH59" s="88">
        <v>0</v>
      </c>
      <c r="AI59" s="88">
        <v>0</v>
      </c>
      <c r="AJ59" s="88">
        <v>0.03</v>
      </c>
      <c r="AK59" s="88">
        <v>0</v>
      </c>
      <c r="AL59" s="88">
        <v>0</v>
      </c>
      <c r="AM59" s="88">
        <v>0</v>
      </c>
      <c r="AN59" s="88">
        <v>0</v>
      </c>
      <c r="AO59" s="88">
        <v>0</v>
      </c>
      <c r="AP59" s="84" t="s">
        <v>337</v>
      </c>
    </row>
    <row r="60" s="76" customFormat="1" ht="21" hidden="1" customHeight="1" spans="1:42">
      <c r="A60" s="84" t="s">
        <v>1000</v>
      </c>
      <c r="B60" s="84" t="s">
        <v>564</v>
      </c>
      <c r="C60" s="84" t="s">
        <v>1725</v>
      </c>
      <c r="D60" s="84" t="s">
        <v>1730</v>
      </c>
      <c r="E60" s="84" t="s">
        <v>1730</v>
      </c>
      <c r="F60" s="84" t="s">
        <v>1151</v>
      </c>
      <c r="G60" s="84" t="s">
        <v>1780</v>
      </c>
      <c r="H60" s="86">
        <v>15000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4" t="s">
        <v>1781</v>
      </c>
      <c r="W60" s="84" t="s">
        <v>1781</v>
      </c>
      <c r="X60" s="84" t="s">
        <v>1781</v>
      </c>
      <c r="Y60" s="84" t="s">
        <v>1781</v>
      </c>
      <c r="Z60" s="84" t="s">
        <v>1781</v>
      </c>
      <c r="AA60" s="84" t="s">
        <v>1781</v>
      </c>
      <c r="AB60" s="84" t="s">
        <v>1781</v>
      </c>
      <c r="AC60" s="84" t="s">
        <v>1781</v>
      </c>
      <c r="AD60" s="84" t="s">
        <v>1781</v>
      </c>
      <c r="AE60" s="84" t="s">
        <v>1781</v>
      </c>
      <c r="AF60" s="84" t="s">
        <v>1781</v>
      </c>
      <c r="AG60" s="84" t="s">
        <v>1728</v>
      </c>
      <c r="AH60" s="88">
        <v>0</v>
      </c>
      <c r="AI60" s="88">
        <v>15000</v>
      </c>
      <c r="AJ60" s="88">
        <v>0.03</v>
      </c>
      <c r="AK60" s="88">
        <v>0</v>
      </c>
      <c r="AL60" s="88">
        <v>450</v>
      </c>
      <c r="AM60" s="88">
        <v>0</v>
      </c>
      <c r="AN60" s="88">
        <v>0</v>
      </c>
      <c r="AO60" s="88">
        <v>450</v>
      </c>
      <c r="AP60" s="84" t="s">
        <v>337</v>
      </c>
    </row>
    <row r="61" s="76" customFormat="1" ht="21" hidden="1" customHeight="1" spans="1:42">
      <c r="A61" s="84" t="s">
        <v>1034</v>
      </c>
      <c r="B61" s="84" t="s">
        <v>568</v>
      </c>
      <c r="C61" s="84" t="s">
        <v>1725</v>
      </c>
      <c r="D61" s="84" t="s">
        <v>1734</v>
      </c>
      <c r="E61" s="84" t="s">
        <v>1734</v>
      </c>
      <c r="F61" s="84" t="s">
        <v>1151</v>
      </c>
      <c r="G61" s="84" t="s">
        <v>1780</v>
      </c>
      <c r="H61" s="86">
        <v>11000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4" t="s">
        <v>1781</v>
      </c>
      <c r="W61" s="84" t="s">
        <v>1781</v>
      </c>
      <c r="X61" s="84" t="s">
        <v>1781</v>
      </c>
      <c r="Y61" s="84" t="s">
        <v>1781</v>
      </c>
      <c r="Z61" s="84" t="s">
        <v>1781</v>
      </c>
      <c r="AA61" s="84" t="s">
        <v>1781</v>
      </c>
      <c r="AB61" s="84" t="s">
        <v>1781</v>
      </c>
      <c r="AC61" s="84" t="s">
        <v>1781</v>
      </c>
      <c r="AD61" s="84" t="s">
        <v>1781</v>
      </c>
      <c r="AE61" s="84" t="s">
        <v>1781</v>
      </c>
      <c r="AF61" s="84" t="s">
        <v>1781</v>
      </c>
      <c r="AG61" s="84" t="s">
        <v>1728</v>
      </c>
      <c r="AH61" s="88">
        <v>0</v>
      </c>
      <c r="AI61" s="88">
        <v>11000</v>
      </c>
      <c r="AJ61" s="88">
        <v>0.03</v>
      </c>
      <c r="AK61" s="88">
        <v>0</v>
      </c>
      <c r="AL61" s="88">
        <v>330</v>
      </c>
      <c r="AM61" s="88">
        <v>0</v>
      </c>
      <c r="AN61" s="88">
        <v>0</v>
      </c>
      <c r="AO61" s="88">
        <v>330</v>
      </c>
      <c r="AP61" s="84" t="s">
        <v>337</v>
      </c>
    </row>
    <row r="62" s="76" customFormat="1" ht="21" hidden="1" customHeight="1" spans="1:42">
      <c r="A62" s="84" t="s">
        <v>1112</v>
      </c>
      <c r="B62" s="84" t="s">
        <v>536</v>
      </c>
      <c r="C62" s="84" t="s">
        <v>1725</v>
      </c>
      <c r="D62" s="84" t="s">
        <v>1735</v>
      </c>
      <c r="E62" s="84" t="s">
        <v>1735</v>
      </c>
      <c r="F62" s="84" t="s">
        <v>1151</v>
      </c>
      <c r="G62" s="84" t="s">
        <v>1780</v>
      </c>
      <c r="H62" s="86">
        <v>15000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4" t="s">
        <v>1781</v>
      </c>
      <c r="W62" s="84" t="s">
        <v>1781</v>
      </c>
      <c r="X62" s="84" t="s">
        <v>1781</v>
      </c>
      <c r="Y62" s="84" t="s">
        <v>1781</v>
      </c>
      <c r="Z62" s="84" t="s">
        <v>1781</v>
      </c>
      <c r="AA62" s="84" t="s">
        <v>1781</v>
      </c>
      <c r="AB62" s="84" t="s">
        <v>1781</v>
      </c>
      <c r="AC62" s="84" t="s">
        <v>1781</v>
      </c>
      <c r="AD62" s="84" t="s">
        <v>1781</v>
      </c>
      <c r="AE62" s="84" t="s">
        <v>1781</v>
      </c>
      <c r="AF62" s="84" t="s">
        <v>1781</v>
      </c>
      <c r="AG62" s="84" t="s">
        <v>1728</v>
      </c>
      <c r="AH62" s="88">
        <v>0</v>
      </c>
      <c r="AI62" s="88">
        <v>15000</v>
      </c>
      <c r="AJ62" s="88">
        <v>0.03</v>
      </c>
      <c r="AK62" s="88">
        <v>0</v>
      </c>
      <c r="AL62" s="88">
        <v>450</v>
      </c>
      <c r="AM62" s="88">
        <v>0</v>
      </c>
      <c r="AN62" s="88">
        <v>0</v>
      </c>
      <c r="AO62" s="88">
        <v>450</v>
      </c>
      <c r="AP62" s="84" t="s">
        <v>337</v>
      </c>
    </row>
    <row r="63" s="76" customFormat="1" ht="21" hidden="1" customHeight="1" spans="1:42">
      <c r="A63" s="84" t="s">
        <v>1115</v>
      </c>
      <c r="B63" s="84" t="s">
        <v>514</v>
      </c>
      <c r="C63" s="84" t="s">
        <v>1725</v>
      </c>
      <c r="D63" s="84" t="s">
        <v>1745</v>
      </c>
      <c r="E63" s="84" t="s">
        <v>1745</v>
      </c>
      <c r="F63" s="84" t="s">
        <v>1151</v>
      </c>
      <c r="G63" s="84" t="s">
        <v>1780</v>
      </c>
      <c r="H63" s="86">
        <v>75000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4" t="s">
        <v>1781</v>
      </c>
      <c r="W63" s="84" t="s">
        <v>1781</v>
      </c>
      <c r="X63" s="84" t="s">
        <v>1781</v>
      </c>
      <c r="Y63" s="84" t="s">
        <v>1781</v>
      </c>
      <c r="Z63" s="84" t="s">
        <v>1781</v>
      </c>
      <c r="AA63" s="84" t="s">
        <v>1781</v>
      </c>
      <c r="AB63" s="84" t="s">
        <v>1781</v>
      </c>
      <c r="AC63" s="84" t="s">
        <v>1781</v>
      </c>
      <c r="AD63" s="84" t="s">
        <v>1781</v>
      </c>
      <c r="AE63" s="84" t="s">
        <v>1781</v>
      </c>
      <c r="AF63" s="84" t="s">
        <v>1781</v>
      </c>
      <c r="AG63" s="84" t="s">
        <v>1728</v>
      </c>
      <c r="AH63" s="88">
        <v>0</v>
      </c>
      <c r="AI63" s="88">
        <v>75000</v>
      </c>
      <c r="AJ63" s="88">
        <v>0.1</v>
      </c>
      <c r="AK63" s="88">
        <v>210</v>
      </c>
      <c r="AL63" s="88">
        <v>7290</v>
      </c>
      <c r="AM63" s="88">
        <v>0</v>
      </c>
      <c r="AN63" s="88">
        <v>0</v>
      </c>
      <c r="AO63" s="88">
        <v>7290</v>
      </c>
      <c r="AP63" s="84" t="s">
        <v>337</v>
      </c>
    </row>
    <row r="64" s="76" customFormat="1" ht="19.2" hidden="1" spans="1:42">
      <c r="A64" s="84" t="s">
        <v>1117</v>
      </c>
      <c r="B64" s="84" t="s">
        <v>1747</v>
      </c>
      <c r="C64" s="84" t="s">
        <v>1725</v>
      </c>
      <c r="D64" s="84" t="s">
        <v>1748</v>
      </c>
      <c r="E64" s="84" t="s">
        <v>1748</v>
      </c>
      <c r="F64" s="84" t="s">
        <v>1151</v>
      </c>
      <c r="G64" s="84" t="s">
        <v>1780</v>
      </c>
      <c r="H64" s="86">
        <v>16000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4" t="s">
        <v>1781</v>
      </c>
      <c r="W64" s="84" t="s">
        <v>1781</v>
      </c>
      <c r="X64" s="84" t="s">
        <v>1781</v>
      </c>
      <c r="Y64" s="84" t="s">
        <v>1781</v>
      </c>
      <c r="Z64" s="84" t="s">
        <v>1781</v>
      </c>
      <c r="AA64" s="84" t="s">
        <v>1781</v>
      </c>
      <c r="AB64" s="84" t="s">
        <v>1781</v>
      </c>
      <c r="AC64" s="84" t="s">
        <v>1781</v>
      </c>
      <c r="AD64" s="84" t="s">
        <v>1781</v>
      </c>
      <c r="AE64" s="84" t="s">
        <v>1781</v>
      </c>
      <c r="AF64" s="84" t="s">
        <v>1781</v>
      </c>
      <c r="AG64" s="84" t="s">
        <v>1728</v>
      </c>
      <c r="AH64" s="88">
        <v>0</v>
      </c>
      <c r="AI64" s="88">
        <v>16000</v>
      </c>
      <c r="AJ64" s="88">
        <v>0.03</v>
      </c>
      <c r="AK64" s="88">
        <v>0</v>
      </c>
      <c r="AL64" s="88">
        <v>480</v>
      </c>
      <c r="AM64" s="88">
        <v>0</v>
      </c>
      <c r="AN64" s="88">
        <v>0</v>
      </c>
      <c r="AO64" s="88">
        <v>480</v>
      </c>
      <c r="AP64" s="84" t="s">
        <v>337</v>
      </c>
    </row>
    <row r="65" s="76" customFormat="1" ht="19.2" hidden="1" spans="1:42">
      <c r="A65" s="84" t="s">
        <v>1037</v>
      </c>
      <c r="B65" s="84" t="s">
        <v>546</v>
      </c>
      <c r="C65" s="84" t="s">
        <v>1725</v>
      </c>
      <c r="D65" s="84" t="s">
        <v>1753</v>
      </c>
      <c r="E65" s="84" t="s">
        <v>1753</v>
      </c>
      <c r="F65" s="84" t="s">
        <v>1151</v>
      </c>
      <c r="G65" s="84" t="s">
        <v>1780</v>
      </c>
      <c r="H65" s="86">
        <v>5000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4" t="s">
        <v>1781</v>
      </c>
      <c r="W65" s="84" t="s">
        <v>1781</v>
      </c>
      <c r="X65" s="84" t="s">
        <v>1781</v>
      </c>
      <c r="Y65" s="84" t="s">
        <v>1781</v>
      </c>
      <c r="Z65" s="84" t="s">
        <v>1781</v>
      </c>
      <c r="AA65" s="84" t="s">
        <v>1781</v>
      </c>
      <c r="AB65" s="84" t="s">
        <v>1781</v>
      </c>
      <c r="AC65" s="84" t="s">
        <v>1781</v>
      </c>
      <c r="AD65" s="84" t="s">
        <v>1781</v>
      </c>
      <c r="AE65" s="84" t="s">
        <v>1781</v>
      </c>
      <c r="AF65" s="84" t="s">
        <v>1781</v>
      </c>
      <c r="AG65" s="84" t="s">
        <v>1728</v>
      </c>
      <c r="AH65" s="88">
        <v>0</v>
      </c>
      <c r="AI65" s="88">
        <v>5000</v>
      </c>
      <c r="AJ65" s="88">
        <v>0.03</v>
      </c>
      <c r="AK65" s="88">
        <v>0</v>
      </c>
      <c r="AL65" s="88">
        <v>150</v>
      </c>
      <c r="AM65" s="88">
        <v>0</v>
      </c>
      <c r="AN65" s="88">
        <v>0</v>
      </c>
      <c r="AO65" s="88">
        <v>150</v>
      </c>
      <c r="AP65" s="84" t="s">
        <v>337</v>
      </c>
    </row>
    <row r="66" s="76" customFormat="1" ht="19.2" hidden="1" spans="1:42">
      <c r="A66" s="84" t="s">
        <v>1049</v>
      </c>
      <c r="B66" s="84" t="s">
        <v>555</v>
      </c>
      <c r="C66" s="84" t="s">
        <v>1725</v>
      </c>
      <c r="D66" s="84" t="s">
        <v>1756</v>
      </c>
      <c r="E66" s="84" t="s">
        <v>1756</v>
      </c>
      <c r="F66" s="84" t="s">
        <v>1151</v>
      </c>
      <c r="G66" s="84" t="s">
        <v>1780</v>
      </c>
      <c r="H66" s="86">
        <v>13000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0</v>
      </c>
      <c r="T66" s="88">
        <v>0</v>
      </c>
      <c r="U66" s="88">
        <v>0</v>
      </c>
      <c r="V66" s="84" t="s">
        <v>1781</v>
      </c>
      <c r="W66" s="84" t="s">
        <v>1781</v>
      </c>
      <c r="X66" s="84" t="s">
        <v>1781</v>
      </c>
      <c r="Y66" s="84" t="s">
        <v>1781</v>
      </c>
      <c r="Z66" s="84" t="s">
        <v>1781</v>
      </c>
      <c r="AA66" s="84" t="s">
        <v>1781</v>
      </c>
      <c r="AB66" s="84" t="s">
        <v>1781</v>
      </c>
      <c r="AC66" s="84" t="s">
        <v>1781</v>
      </c>
      <c r="AD66" s="84" t="s">
        <v>1781</v>
      </c>
      <c r="AE66" s="84" t="s">
        <v>1781</v>
      </c>
      <c r="AF66" s="84" t="s">
        <v>1781</v>
      </c>
      <c r="AG66" s="84" t="s">
        <v>1728</v>
      </c>
      <c r="AH66" s="88">
        <v>0</v>
      </c>
      <c r="AI66" s="88">
        <v>13000</v>
      </c>
      <c r="AJ66" s="88">
        <v>0.03</v>
      </c>
      <c r="AK66" s="88">
        <v>0</v>
      </c>
      <c r="AL66" s="88">
        <v>390</v>
      </c>
      <c r="AM66" s="88">
        <v>0</v>
      </c>
      <c r="AN66" s="88">
        <v>0</v>
      </c>
      <c r="AO66" s="88">
        <v>390</v>
      </c>
      <c r="AP66" s="84" t="s">
        <v>337</v>
      </c>
    </row>
    <row r="67" s="76" customFormat="1" ht="19.2" hidden="1" spans="1:42">
      <c r="A67" s="84" t="s">
        <v>1053</v>
      </c>
      <c r="B67" s="84" t="s">
        <v>507</v>
      </c>
      <c r="C67" s="84" t="s">
        <v>1725</v>
      </c>
      <c r="D67" s="84" t="s">
        <v>1757</v>
      </c>
      <c r="E67" s="84" t="s">
        <v>1757</v>
      </c>
      <c r="F67" s="84" t="s">
        <v>1151</v>
      </c>
      <c r="G67" s="84" t="s">
        <v>1780</v>
      </c>
      <c r="H67" s="86">
        <v>15000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4" t="s">
        <v>1781</v>
      </c>
      <c r="W67" s="84" t="s">
        <v>1781</v>
      </c>
      <c r="X67" s="84" t="s">
        <v>1781</v>
      </c>
      <c r="Y67" s="84" t="s">
        <v>1781</v>
      </c>
      <c r="Z67" s="84" t="s">
        <v>1781</v>
      </c>
      <c r="AA67" s="84" t="s">
        <v>1781</v>
      </c>
      <c r="AB67" s="84" t="s">
        <v>1781</v>
      </c>
      <c r="AC67" s="84" t="s">
        <v>1781</v>
      </c>
      <c r="AD67" s="84" t="s">
        <v>1781</v>
      </c>
      <c r="AE67" s="84" t="s">
        <v>1781</v>
      </c>
      <c r="AF67" s="84" t="s">
        <v>1781</v>
      </c>
      <c r="AG67" s="84" t="s">
        <v>1728</v>
      </c>
      <c r="AH67" s="88">
        <v>0</v>
      </c>
      <c r="AI67" s="88">
        <v>15000</v>
      </c>
      <c r="AJ67" s="88">
        <v>0.03</v>
      </c>
      <c r="AK67" s="88">
        <v>0</v>
      </c>
      <c r="AL67" s="88">
        <v>450</v>
      </c>
      <c r="AM67" s="88">
        <v>0</v>
      </c>
      <c r="AN67" s="88">
        <v>0</v>
      </c>
      <c r="AO67" s="88">
        <v>450</v>
      </c>
      <c r="AP67" s="84" t="s">
        <v>337</v>
      </c>
    </row>
    <row r="68" s="76" customFormat="1" ht="19.2" hidden="1" spans="1:42">
      <c r="A68" s="84" t="s">
        <v>1055</v>
      </c>
      <c r="B68" s="84" t="s">
        <v>550</v>
      </c>
      <c r="C68" s="84" t="s">
        <v>1725</v>
      </c>
      <c r="D68" s="84" t="s">
        <v>1760</v>
      </c>
      <c r="E68" s="84" t="s">
        <v>1760</v>
      </c>
      <c r="F68" s="84" t="s">
        <v>1151</v>
      </c>
      <c r="G68" s="84" t="s">
        <v>1780</v>
      </c>
      <c r="H68" s="86">
        <v>12000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4" t="s">
        <v>1781</v>
      </c>
      <c r="W68" s="84" t="s">
        <v>1781</v>
      </c>
      <c r="X68" s="84" t="s">
        <v>1781</v>
      </c>
      <c r="Y68" s="84" t="s">
        <v>1781</v>
      </c>
      <c r="Z68" s="84" t="s">
        <v>1781</v>
      </c>
      <c r="AA68" s="84" t="s">
        <v>1781</v>
      </c>
      <c r="AB68" s="84" t="s">
        <v>1781</v>
      </c>
      <c r="AC68" s="84" t="s">
        <v>1781</v>
      </c>
      <c r="AD68" s="84" t="s">
        <v>1781</v>
      </c>
      <c r="AE68" s="84" t="s">
        <v>1781</v>
      </c>
      <c r="AF68" s="84" t="s">
        <v>1781</v>
      </c>
      <c r="AG68" s="84" t="s">
        <v>1728</v>
      </c>
      <c r="AH68" s="88">
        <v>0</v>
      </c>
      <c r="AI68" s="88">
        <v>12000</v>
      </c>
      <c r="AJ68" s="88">
        <v>0.03</v>
      </c>
      <c r="AK68" s="88">
        <v>0</v>
      </c>
      <c r="AL68" s="88">
        <v>360</v>
      </c>
      <c r="AM68" s="88">
        <v>0</v>
      </c>
      <c r="AN68" s="88">
        <v>0</v>
      </c>
      <c r="AO68" s="88">
        <v>360</v>
      </c>
      <c r="AP68" s="84" t="s">
        <v>337</v>
      </c>
    </row>
    <row r="69" s="76" customFormat="1" ht="19.2" hidden="1" spans="1:42">
      <c r="A69" s="84" t="s">
        <v>1063</v>
      </c>
      <c r="B69" s="84" t="s">
        <v>502</v>
      </c>
      <c r="C69" s="84" t="s">
        <v>1725</v>
      </c>
      <c r="D69" s="84" t="s">
        <v>1761</v>
      </c>
      <c r="E69" s="84" t="s">
        <v>1761</v>
      </c>
      <c r="F69" s="84" t="s">
        <v>1151</v>
      </c>
      <c r="G69" s="84" t="s">
        <v>1780</v>
      </c>
      <c r="H69" s="86">
        <v>45000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4" t="s">
        <v>1781</v>
      </c>
      <c r="W69" s="84" t="s">
        <v>1781</v>
      </c>
      <c r="X69" s="84" t="s">
        <v>1781</v>
      </c>
      <c r="Y69" s="84" t="s">
        <v>1781</v>
      </c>
      <c r="Z69" s="84" t="s">
        <v>1781</v>
      </c>
      <c r="AA69" s="84" t="s">
        <v>1781</v>
      </c>
      <c r="AB69" s="84" t="s">
        <v>1781</v>
      </c>
      <c r="AC69" s="84" t="s">
        <v>1781</v>
      </c>
      <c r="AD69" s="84" t="s">
        <v>1781</v>
      </c>
      <c r="AE69" s="84" t="s">
        <v>1781</v>
      </c>
      <c r="AF69" s="84" t="s">
        <v>1781</v>
      </c>
      <c r="AG69" s="84" t="s">
        <v>1728</v>
      </c>
      <c r="AH69" s="88">
        <v>0</v>
      </c>
      <c r="AI69" s="88">
        <v>45000</v>
      </c>
      <c r="AJ69" s="88">
        <v>0.1</v>
      </c>
      <c r="AK69" s="88">
        <v>210</v>
      </c>
      <c r="AL69" s="88">
        <v>4290</v>
      </c>
      <c r="AM69" s="88">
        <v>0</v>
      </c>
      <c r="AN69" s="88">
        <v>0</v>
      </c>
      <c r="AO69" s="88">
        <v>4290</v>
      </c>
      <c r="AP69" s="84" t="s">
        <v>337</v>
      </c>
    </row>
    <row r="70" s="76" customFormat="1" ht="19.2" hidden="1" spans="1:42">
      <c r="A70" s="84" t="s">
        <v>1065</v>
      </c>
      <c r="B70" s="84" t="s">
        <v>559</v>
      </c>
      <c r="C70" s="84" t="s">
        <v>1725</v>
      </c>
      <c r="D70" s="84" t="s">
        <v>1762</v>
      </c>
      <c r="E70" s="84" t="s">
        <v>1762</v>
      </c>
      <c r="F70" s="84" t="s">
        <v>1151</v>
      </c>
      <c r="G70" s="84" t="s">
        <v>1780</v>
      </c>
      <c r="H70" s="86">
        <v>6000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4" t="s">
        <v>1781</v>
      </c>
      <c r="W70" s="84" t="s">
        <v>1781</v>
      </c>
      <c r="X70" s="84" t="s">
        <v>1781</v>
      </c>
      <c r="Y70" s="84" t="s">
        <v>1781</v>
      </c>
      <c r="Z70" s="84" t="s">
        <v>1781</v>
      </c>
      <c r="AA70" s="84" t="s">
        <v>1781</v>
      </c>
      <c r="AB70" s="84" t="s">
        <v>1781</v>
      </c>
      <c r="AC70" s="84" t="s">
        <v>1781</v>
      </c>
      <c r="AD70" s="84" t="s">
        <v>1781</v>
      </c>
      <c r="AE70" s="84" t="s">
        <v>1781</v>
      </c>
      <c r="AF70" s="84" t="s">
        <v>1781</v>
      </c>
      <c r="AG70" s="84" t="s">
        <v>1728</v>
      </c>
      <c r="AH70" s="88">
        <v>0</v>
      </c>
      <c r="AI70" s="88">
        <v>6000</v>
      </c>
      <c r="AJ70" s="88">
        <v>0.03</v>
      </c>
      <c r="AK70" s="88">
        <v>0</v>
      </c>
      <c r="AL70" s="88">
        <v>180</v>
      </c>
      <c r="AM70" s="88">
        <v>0</v>
      </c>
      <c r="AN70" s="88">
        <v>0</v>
      </c>
      <c r="AO70" s="88">
        <v>180</v>
      </c>
      <c r="AP70" s="84" t="s">
        <v>337</v>
      </c>
    </row>
    <row r="71" s="76" customFormat="1" ht="19.2" hidden="1" spans="1:42">
      <c r="A71" s="84" t="s">
        <v>1067</v>
      </c>
      <c r="B71" s="84" t="s">
        <v>532</v>
      </c>
      <c r="C71" s="84" t="s">
        <v>1725</v>
      </c>
      <c r="D71" s="84" t="s">
        <v>1765</v>
      </c>
      <c r="E71" s="84" t="s">
        <v>1765</v>
      </c>
      <c r="F71" s="84" t="s">
        <v>1151</v>
      </c>
      <c r="G71" s="84" t="s">
        <v>1780</v>
      </c>
      <c r="H71" s="86">
        <v>55000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4" t="s">
        <v>1781</v>
      </c>
      <c r="W71" s="84" t="s">
        <v>1781</v>
      </c>
      <c r="X71" s="84" t="s">
        <v>1781</v>
      </c>
      <c r="Y71" s="84" t="s">
        <v>1781</v>
      </c>
      <c r="Z71" s="84" t="s">
        <v>1781</v>
      </c>
      <c r="AA71" s="84" t="s">
        <v>1781</v>
      </c>
      <c r="AB71" s="84" t="s">
        <v>1781</v>
      </c>
      <c r="AC71" s="84" t="s">
        <v>1781</v>
      </c>
      <c r="AD71" s="84" t="s">
        <v>1781</v>
      </c>
      <c r="AE71" s="84" t="s">
        <v>1781</v>
      </c>
      <c r="AF71" s="84" t="s">
        <v>1781</v>
      </c>
      <c r="AG71" s="84" t="s">
        <v>1728</v>
      </c>
      <c r="AH71" s="88">
        <v>0</v>
      </c>
      <c r="AI71" s="88">
        <v>55000</v>
      </c>
      <c r="AJ71" s="88">
        <v>0.1</v>
      </c>
      <c r="AK71" s="88">
        <v>210</v>
      </c>
      <c r="AL71" s="88">
        <v>5290</v>
      </c>
      <c r="AM71" s="88">
        <v>0</v>
      </c>
      <c r="AN71" s="88">
        <v>0</v>
      </c>
      <c r="AO71" s="88">
        <v>5290</v>
      </c>
      <c r="AP71" s="84" t="s">
        <v>337</v>
      </c>
    </row>
    <row r="72" s="76" customFormat="1" ht="19.2" hidden="1" spans="1:42">
      <c r="A72" s="84" t="s">
        <v>1069</v>
      </c>
      <c r="B72" s="84" t="s">
        <v>527</v>
      </c>
      <c r="C72" s="84" t="s">
        <v>1725</v>
      </c>
      <c r="D72" s="84" t="s">
        <v>1769</v>
      </c>
      <c r="E72" s="84" t="s">
        <v>1769</v>
      </c>
      <c r="F72" s="84" t="s">
        <v>1151</v>
      </c>
      <c r="G72" s="84" t="s">
        <v>1780</v>
      </c>
      <c r="H72" s="86">
        <v>12000</v>
      </c>
      <c r="I72" s="88"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  <c r="P72" s="88">
        <v>0</v>
      </c>
      <c r="Q72" s="88">
        <v>0</v>
      </c>
      <c r="R72" s="88">
        <v>0</v>
      </c>
      <c r="S72" s="88">
        <v>0</v>
      </c>
      <c r="T72" s="88">
        <v>0</v>
      </c>
      <c r="U72" s="88">
        <v>0</v>
      </c>
      <c r="V72" s="84" t="s">
        <v>1781</v>
      </c>
      <c r="W72" s="84" t="s">
        <v>1781</v>
      </c>
      <c r="X72" s="84" t="s">
        <v>1781</v>
      </c>
      <c r="Y72" s="84" t="s">
        <v>1781</v>
      </c>
      <c r="Z72" s="84" t="s">
        <v>1781</v>
      </c>
      <c r="AA72" s="84" t="s">
        <v>1781</v>
      </c>
      <c r="AB72" s="84" t="s">
        <v>1781</v>
      </c>
      <c r="AC72" s="84" t="s">
        <v>1781</v>
      </c>
      <c r="AD72" s="84" t="s">
        <v>1781</v>
      </c>
      <c r="AE72" s="84" t="s">
        <v>1781</v>
      </c>
      <c r="AF72" s="84" t="s">
        <v>1781</v>
      </c>
      <c r="AG72" s="84" t="s">
        <v>1728</v>
      </c>
      <c r="AH72" s="88">
        <v>0</v>
      </c>
      <c r="AI72" s="88">
        <v>12000</v>
      </c>
      <c r="AJ72" s="88">
        <v>0.03</v>
      </c>
      <c r="AK72" s="88">
        <v>0</v>
      </c>
      <c r="AL72" s="88">
        <v>360</v>
      </c>
      <c r="AM72" s="88">
        <v>0</v>
      </c>
      <c r="AN72" s="88">
        <v>0</v>
      </c>
      <c r="AO72" s="88">
        <v>360</v>
      </c>
      <c r="AP72" s="84" t="s">
        <v>337</v>
      </c>
    </row>
    <row r="73" s="76" customFormat="1" hidden="1" spans="1:42">
      <c r="A73" s="78" t="s">
        <v>1782</v>
      </c>
      <c r="B73" s="78"/>
      <c r="C73" s="78"/>
      <c r="D73" s="78"/>
      <c r="E73" s="78"/>
      <c r="F73" s="78"/>
      <c r="G73" s="78"/>
      <c r="H73" s="88">
        <v>617257</v>
      </c>
      <c r="I73" s="88">
        <v>0</v>
      </c>
      <c r="J73" s="88">
        <v>0</v>
      </c>
      <c r="K73" s="88">
        <v>250000</v>
      </c>
      <c r="L73" s="88">
        <v>15640</v>
      </c>
      <c r="M73" s="88">
        <v>3910</v>
      </c>
      <c r="N73" s="88">
        <v>977.5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322257</v>
      </c>
      <c r="W73" s="88">
        <v>580000</v>
      </c>
      <c r="X73" s="88">
        <v>20527.5</v>
      </c>
      <c r="Y73" s="88">
        <v>13500</v>
      </c>
      <c r="Z73" s="88">
        <v>12000</v>
      </c>
      <c r="AA73" s="88">
        <v>1500</v>
      </c>
      <c r="AB73" s="88">
        <v>0</v>
      </c>
      <c r="AC73" s="88">
        <v>0</v>
      </c>
      <c r="AD73" s="88">
        <v>0</v>
      </c>
      <c r="AE73" s="88">
        <v>0</v>
      </c>
      <c r="AF73" s="88">
        <v>0</v>
      </c>
      <c r="AG73" s="84" t="s">
        <v>1781</v>
      </c>
      <c r="AH73" s="97"/>
      <c r="AI73" s="88">
        <v>338275</v>
      </c>
      <c r="AJ73" s="84" t="s">
        <v>1781</v>
      </c>
      <c r="AK73" s="84" t="s">
        <v>1781</v>
      </c>
      <c r="AL73" s="88">
        <v>21768.19</v>
      </c>
      <c r="AM73" s="88">
        <v>0</v>
      </c>
      <c r="AN73" s="88">
        <v>0</v>
      </c>
      <c r="AO73" s="88">
        <v>21768.19</v>
      </c>
      <c r="AP73" s="84" t="s">
        <v>1781</v>
      </c>
    </row>
    <row r="74" s="76" customFormat="1" ht="24.95" hidden="1" customHeight="1" spans="1:42">
      <c r="A74" s="91" t="s">
        <v>1783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8"/>
    </row>
    <row r="75" s="76" customFormat="1" ht="24.95" hidden="1" customHeight="1" spans="1:42">
      <c r="A75" s="93" t="s">
        <v>1784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9"/>
    </row>
    <row r="76" s="76" customFormat="1" ht="78" hidden="1" customHeight="1" spans="1:42">
      <c r="A76" s="95" t="s">
        <v>1785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6" t="s">
        <v>1786</v>
      </c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</row>
  </sheetData>
  <autoFilter xmlns:etc="http://www.wps.cn/officeDocument/2017/etCustomData" ref="A8:AP76" etc:filterBottomFollowUsedRange="0">
    <filterColumn colId="6">
      <filters>
        <filter val="正常工资薪金"/>
      </filters>
    </filterColumn>
    <extLst/>
  </autoFilter>
  <mergeCells count="9">
    <mergeCell ref="A2:AP2"/>
    <mergeCell ref="A3:AP3"/>
    <mergeCell ref="A4:AP4"/>
    <mergeCell ref="A5:AP5"/>
    <mergeCell ref="A73:G73"/>
    <mergeCell ref="A74:AP74"/>
    <mergeCell ref="A75:AP75"/>
    <mergeCell ref="A76:T76"/>
    <mergeCell ref="U76:AP76"/>
  </mergeCells>
  <dataValidations count="2">
    <dataValidation allowBlank="1" showInputMessage="1" showErrorMessage="1" prompt="填报综合所得的个人，系统默认为居民个人，请核对。" sqref="F1 F6:F15"/>
    <dataValidation allowBlank="1" showInputMessage="1" showErrorMessage="1" prompt="累计收入额=累计收入-累计费用-累计免税收入" sqref="V1 V7:V1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整理资料库</vt:lpstr>
      <vt:lpstr>财务报表</vt:lpstr>
      <vt:lpstr>记账凭证</vt:lpstr>
      <vt:lpstr>对账单</vt:lpstr>
      <vt:lpstr>进项票明细</vt:lpstr>
      <vt:lpstr>进项票品名明细</vt:lpstr>
      <vt:lpstr>销项票明细</vt:lpstr>
      <vt:lpstr>销项票分类明细</vt:lpstr>
      <vt:lpstr>个人所得税1</vt:lpstr>
      <vt:lpstr>承兑汇票1</vt:lpstr>
      <vt:lpstr>固定资产折旧1</vt:lpstr>
      <vt:lpstr>税款1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高玉婷</dc:creator>
  <cp:lastModifiedBy>高玉婷，专业总账会计培训，代账</cp:lastModifiedBy>
  <dcterms:created xsi:type="dcterms:W3CDTF">2024-11-11T03:11:00Z</dcterms:created>
  <dcterms:modified xsi:type="dcterms:W3CDTF">2025-05-19T04:22:30Z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AEF4FF9A95784C6AB3FA12EFB5440EA8_13</vt:lpwstr>
  </property>
  <property fmtid="{D5CDD505-2E9C-101B-9397-08002B2CF9AE}" pid="3" name="KSOProductBuildVer">
    <vt:lpwstr>2052-12.1.0.21171</vt:lpwstr>
  </property>
</Properties>
</file>